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ekandelaki\Desktop\დამცავი საშუალებები ტენდერი 2023\"/>
    </mc:Choice>
  </mc:AlternateContent>
  <bookViews>
    <workbookView xWindow="0" yWindow="0" windowWidth="28800" windowHeight="12348"/>
  </bookViews>
  <sheets>
    <sheet name="დანართი N1 "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 i="1" l="1"/>
  <c r="N3" i="1" s="1"/>
  <c r="L4" i="1"/>
  <c r="N4" i="1" s="1"/>
  <c r="L5" i="1"/>
  <c r="N5" i="1" s="1"/>
  <c r="L6" i="1"/>
  <c r="N6" i="1" s="1"/>
  <c r="L7" i="1"/>
  <c r="N7" i="1" s="1"/>
  <c r="L8" i="1"/>
  <c r="N8" i="1" s="1"/>
  <c r="L9" i="1"/>
  <c r="N9" i="1" s="1"/>
  <c r="L10" i="1"/>
  <c r="N10" i="1" s="1"/>
  <c r="L11" i="1"/>
  <c r="N11" i="1" s="1"/>
  <c r="L12" i="1"/>
  <c r="N12" i="1" s="1"/>
  <c r="L13" i="1"/>
  <c r="N13" i="1" s="1"/>
  <c r="L14" i="1"/>
  <c r="N14" i="1" s="1"/>
  <c r="L15" i="1"/>
  <c r="N15" i="1" s="1"/>
  <c r="L16" i="1"/>
  <c r="N16" i="1" s="1"/>
  <c r="L17" i="1"/>
  <c r="N17" i="1" s="1"/>
  <c r="L18" i="1"/>
  <c r="N18" i="1" s="1"/>
  <c r="L19" i="1"/>
  <c r="N19" i="1" s="1"/>
  <c r="L20" i="1"/>
  <c r="N20" i="1" s="1"/>
  <c r="L21" i="1"/>
  <c r="N21" i="1" s="1"/>
  <c r="L22" i="1"/>
  <c r="N22" i="1" s="1"/>
  <c r="L23" i="1"/>
  <c r="N23" i="1" s="1"/>
  <c r="L24" i="1"/>
  <c r="N24" i="1" s="1"/>
  <c r="L25" i="1"/>
  <c r="N25" i="1" s="1"/>
  <c r="L26" i="1"/>
  <c r="N26" i="1" s="1"/>
  <c r="N37" i="1" s="1"/>
  <c r="L27" i="1"/>
  <c r="N27" i="1" s="1"/>
  <c r="L28" i="1"/>
  <c r="N28" i="1" s="1"/>
  <c r="L29" i="1"/>
  <c r="N29" i="1" s="1"/>
  <c r="L30" i="1"/>
  <c r="N30" i="1" s="1"/>
  <c r="L31" i="1"/>
  <c r="N31" i="1" s="1"/>
  <c r="L32" i="1"/>
  <c r="N32" i="1" s="1"/>
  <c r="L33" i="1"/>
  <c r="N33" i="1" s="1"/>
  <c r="L34" i="1"/>
  <c r="N34" i="1" s="1"/>
  <c r="L35" i="1"/>
  <c r="N35" i="1" s="1"/>
  <c r="L36" i="1"/>
  <c r="N36" i="1" s="1"/>
</calcChain>
</file>

<file path=xl/sharedStrings.xml><?xml version="1.0" encoding="utf-8"?>
<sst xmlns="http://schemas.openxmlformats.org/spreadsheetml/2006/main" count="195" uniqueCount="123">
  <si>
    <t>Mining flashlight with battery, good durable quality</t>
  </si>
  <si>
    <t>ISO14001:2015 Height 75 cm with double strap</t>
  </si>
  <si>
    <t>EN 169 for lens, EN 166 with dark colored, fire resistant, rubber flexible housing</t>
  </si>
  <si>
    <t>Protective Knee Pads</t>
  </si>
  <si>
    <t>PVC white with red - 400/500 meters</t>
  </si>
  <si>
    <t xml:space="preserve">polyethylene fence; red with a 50-meter coil
</t>
  </si>
  <si>
    <t>PP+ PE/ gravel base ISO14001:2015 size. 110×1200 mm.</t>
  </si>
  <si>
    <t>ISO14001:2015 PC/ABS 95*240*280mm</t>
  </si>
  <si>
    <t>EN 352-2</t>
  </si>
  <si>
    <t>PPE</t>
  </si>
  <si>
    <t>Standard</t>
  </si>
  <si>
    <t>Photo</t>
  </si>
  <si>
    <t>EN 397</t>
  </si>
  <si>
    <t>EN 352-3, CAT 3</t>
  </si>
  <si>
    <t>EN 352-1</t>
  </si>
  <si>
    <t>ნახევარსახის მრავალჯერადი რესპირატორი. არის მსუბუქი და მარტივად ერგება სახეს თავზე სამაგრი რეგულირებადი ზონარების საშუალებით. ეცვლება ფილტრები შესასრულებელი სამუშაოს ტიპის შესაბამისად. რესპირატორი უზრუნველჰყოფს დაცვას სხვადასხვა ტიპის ნაწილაკებისგან და ფართო სპექტრის აირების და ანაორთქლების წინააღმდეგ.</t>
  </si>
  <si>
    <t xml:space="preserve"> EN 140</t>
  </si>
  <si>
    <t>EN 14387</t>
  </si>
  <si>
    <t xml:space="preserve">ერთჯერადი ჭიქისებრი რესპირატორი, FFP2 დაცვის დონით, ამოსასუნთქი სარქველით, ცხვირის ფიქსატორით. რესპირატორს აქვს ნახშირის ფილტრი და იცავს ორგანული ანაორთქლების მავნე ზემოქმედებისგან. 
 </t>
  </si>
  <si>
    <t>EN149</t>
  </si>
  <si>
    <t>სახის დამცავი ფარი თავზე სამაგრით, სამაგრს აქვს მარეგულირებელი. ფარი არის გამჭვირვალე, მისი გამოყენება შეიძლება სათვალესთან ერთადაც. უზრუნველყოფს დაცვას ქიმიური სითხეების შეშხეფებისგან, მეტალის ანასხლეტებისგან, გამოიყენება საჭრელი და სახეხი სამუშაოების შესრულებისას. ფარი დამზადებულია პოლიკარბონატისგან და დაბოლოებები დაცულია ალუმინის კანტებით.</t>
  </si>
  <si>
    <t>EN 166</t>
  </si>
  <si>
    <t>EN 175</t>
  </si>
  <si>
    <t> EN 166, EN 170</t>
  </si>
  <si>
    <t>EN 12477, EN 388, EN 407, EN 420</t>
  </si>
  <si>
    <t xml:space="preserve">EN 166, EN 167, EN 168, EN 169 </t>
  </si>
  <si>
    <t xml:space="preserve">EN 166, EN 167, EN 168 </t>
  </si>
  <si>
    <t>EN 388, EN 420</t>
  </si>
  <si>
    <t>EN 343, EN ISO 13688</t>
  </si>
  <si>
    <t>EN 340, EN ISO 20471</t>
  </si>
  <si>
    <t> EN 358, EN 361</t>
  </si>
  <si>
    <t>EN 13034</t>
  </si>
  <si>
    <t>ყვითელი ფერის გამაფრთხილებელი ციმციმა მაშუქი, ხრახნიანი დაბოლოებით, მის შესაბამის ძელზე დასამონტაჟებლად. ბუდე: თერმოპლასტიკი</t>
  </si>
  <si>
    <t>პოლივინილქლორიდისგან დამზადებული ინდუსტრიული ბადე, რომელიც გამოიყენება სხვადასხვა მიწისქვეშა და მიწისზედა სამუშაოებზე, ხელოვნური, მაღალი ხილვადობის ბარიერების შესაქმნელად. ხვეულის სიგრძე: 50 მეტრი.სიმკვრივე: 80 გრ/მ²</t>
  </si>
  <si>
    <t>EN 14404</t>
  </si>
  <si>
    <t>ბარიერული ძელაკი დროებითი საგზაო ნიშნების და პლასტმასის ჯაჭვების დასამაგრებლად. დამაგრებულია 12 კგ-იან მრგვალ სადგამზე.მასალა: პოლიმერული პლასტმასი.ინარჩუნებს თვისებებს -20°C - +60°C ტემპერატურულ დიაპაზონში.ძელის დიამეტრი : 11 სმ.სრული სიმაღლე: 120 სმ.</t>
  </si>
  <si>
    <t>უფერული მინა შემდუღებლის სახის დამცავი ნიღბისათვის.დამუქების დონე - 10.</t>
  </si>
  <si>
    <t>EN 12942, EN 136, EN 166</t>
  </si>
  <si>
    <t xml:space="preserve">მოწოდების პერიოდულობა </t>
  </si>
  <si>
    <t>რ-ბა</t>
  </si>
  <si>
    <t>GWP</t>
  </si>
  <si>
    <t>RWC</t>
  </si>
  <si>
    <t>GST</t>
  </si>
  <si>
    <t>SENG</t>
  </si>
  <si>
    <t xml:space="preserve">წელიწადში ერთხელ </t>
  </si>
  <si>
    <t xml:space="preserve">კვარტალში ერთხელ მოთხოვნისამებრ </t>
  </si>
  <si>
    <t>ლატექსის ხელთათმანი</t>
  </si>
  <si>
    <t>Blinking warning flash light                       ციმციმა</t>
  </si>
  <si>
    <t>Cone                        კონუსი</t>
  </si>
  <si>
    <t>Road pole with panton POLE                       საგზაო ბოძი</t>
  </si>
  <si>
    <t>Safety Strip              ლენტა</t>
  </si>
  <si>
    <t>Polyethylene fence       პოლიეტილენის ღობე</t>
  </si>
  <si>
    <t>The glove is fire resistant  ცეცხგამძლე ხელტათმანი</t>
  </si>
  <si>
    <t>Rubber gloves          რეზინის ხელტათმანი</t>
  </si>
  <si>
    <t>combination gloves      კომბინირებული ხელთათმანი</t>
  </si>
  <si>
    <t>Welding helmet         შემდუღებლის ნიღაბი</t>
  </si>
  <si>
    <t>Welders mask glass large size white                    შუშა თეთრი</t>
  </si>
  <si>
    <t>welder's mask glass dark large size                     შუშა მუქი</t>
  </si>
  <si>
    <t>Welders safety glasses    შემდუღებლის დამცავი სათვალე</t>
  </si>
  <si>
    <t>Face shield face shield    სახის დამცავი ფარი</t>
  </si>
  <si>
    <t>Protective eye glasses – Spectacle               დამცავი სათვალე</t>
  </si>
  <si>
    <t>raincoat                საწვიმარი</t>
  </si>
  <si>
    <t>Vest with yellow reflectors ჟილეტი ამრეკლით</t>
  </si>
  <si>
    <t>Rope                           თოკი</t>
  </si>
  <si>
    <t xml:space="preserve"> HARNESS
დამცავი ქამარი</t>
  </si>
  <si>
    <t>Meshakhti СGG-5 flashlight               მეშახტის ფანარი</t>
  </si>
  <si>
    <t xml:space="preserve">flashlight                ფანარი </t>
  </si>
  <si>
    <t>Respirator with charcoal filter active charcoal non woven synthetic fiber disposable masks FFP2 for organic vapors          რესპირატორი ნახშირის ფილტრით</t>
  </si>
  <si>
    <t>Filter respirator (half mask), half mask respirators             რესპირატორი (ნახევარ ნიღაბი)</t>
  </si>
  <si>
    <t>Half-mask respirators filterრესპირატორის ფილტრი A2</t>
  </si>
  <si>
    <t>Air filter Pro 2000 CF32 ABEK2P3 Combined Filter, CF22 B2P3             აირწინარის ფილტრი</t>
  </si>
  <si>
    <t>Air-filtering Promask (full face mask) For chlorination            აირწინაღის მთლიანი ნიღაბი</t>
  </si>
  <si>
    <t>Ear Plugs                 საცობი</t>
  </si>
  <si>
    <t>Headphone Ear Muff     ყურსასმენი</t>
  </si>
  <si>
    <t>Helmet with protective earmuffs included       ჩაფხურის ყურსასმენი</t>
  </si>
  <si>
    <t>განზ</t>
  </si>
  <si>
    <t>მ</t>
  </si>
  <si>
    <t>ც</t>
  </si>
  <si>
    <t>წყ</t>
  </si>
  <si>
    <t xml:space="preserve">წელიწადში ორჯერ მოთხოვნისამებრ </t>
  </si>
  <si>
    <t>გასაშლელი ღობე</t>
  </si>
  <si>
    <t>სულ</t>
  </si>
  <si>
    <t xml:space="preserve">მოთხოვნები </t>
  </si>
  <si>
    <t xml:space="preserve"> თავზე მოსარგები, მრავალჯერადი ხმაურის დამხშობი 26 დეციბალით ამცირებს ხმაურის დონეს, აქვს PVC-ისგან დამზადებული ყურის ბალიშები, რბილი თავზე სამაგრი, მისი გამოყენება შესაძლებელია ჩაფხუტთან ერთადაც. </t>
  </si>
  <si>
    <t xml:space="preserve"> სამშენებლო, სამთო მრეწველობა.კონუსური ფორმის ყურის საცობი ამცირებს ხმაურის დონეს 39 დეციბელით. დამზადებულია პოლიურეთანის ქაფისაგან, არის მოსახმარად რბილი და კომფორტული მსუბუქ თუ მძიმე მრეწველობაში მოსახმარად. ყურის საცობი შეიძლება გამოყენებული იქნას მრავალჯერადი ხმაურის დამხშობი აქსესუარის ქვეშ, როგორც ორმაგი დაცვა ხმაურისაგან.</t>
  </si>
  <si>
    <t>უსაფრთხოების ჩაფხუტზე ინტეგრაციისთვის განკუთვნილი ხმაურის დამხშობი ყურსაცმები. მაგრდება ჩაფხუტზე სპეციალურად განკუთვნილ ჭრილებზე. უზრუნველყოფს კომფორტს და მაღალი ხმაურისაგან მიღებული შოკისაგან დაცვას.
მასალა: ABS პლასტმასი, პვქ.
ხმაურის შემცირების დონე: 25 დბ.</t>
  </si>
  <si>
    <t xml:space="preserve">Industrial safety helmet   ჩაფხუტი                            </t>
  </si>
  <si>
    <t xml:space="preserve">
დამცავი ინდუსტრიული ჩაფხუტი ზომის ავტომატური მარეგულირებლით კეფის არეში. გვერდებზე აღჭურვილია სავენტილაციო ნახვრეტებით, დაკეტვის ფუნქციით. ჩაფხუტზე გათვალისწინებულია ჭრილები ინტეგრირებადი სმენის დამცავების ან სახის ფარის მოსარგებად. რვა წერტილიანი შიდა ჩარჩო, რომელზეც შუბლის არეში დატანილია რბილი მასალა. ჩაფხუტი ინარჩუნებს დამცავ თვისებებს +50C /-30C ტემპერატურულ დიაპაზონში და დამზადებულია ევროპული სტანდარტის - CE EN 397-ის შესაბამისად. თეთრი და ლურჯი განაწილებით 20-80%-ზე</t>
  </si>
  <si>
    <t xml:space="preserve"> მთლიანი სახის მრავალჯერადი, მულტიფუნქციური რესპირატორი. რესპირატორის დიზაინი იდეალურად ერგება სახეს და უზრუნველჰყოფს ეფექტურ დაფარვას, საჰაერო ხვრელები ამცირებენ ჰაერის ნაკადის წინააღმდეგობას და რესპირატორის გამოყენებისგან შექმნილი დისკომფორტი და დაღლილობა მინიმუმამდეა დაყვანილი ხანგრძლივი მოხმარების დროსაც. რესპირატორი იძლევა პანორამული ხედვის საშუალებას და წინა ნაწილში განთავსებულია მეტყველების დიაფრაგმა, რაც მომხმარებელს უადვილებს გარშემომყოფებთან კომუნიკაციას. რესპირატორის შიდა ნიღაბი ამცირებს CO2 შემცველობას (&lt;0.5%), ხოლო ფილტრის მდებარეობა კისრის დაღლილობის ალბათობას და უზრუნველოყოფს ქვედა არეალის მაღალ ხილვადობას.</t>
  </si>
  <si>
    <t>სერიის მყარი ნაწილაკების, ორგანული გაზებისა და ანაორთქლებისაგან დამცავი მრავალჯერადი გამოყენების ხრახნიანი კომბინირებული კარტრიჯი CF32, SCOTT-ის ნახევარსახის და მთლიანი სახის დამცავი ნიღბებისთვის. მაღალი დონის ქიმიური დაცვით.  დაცვის კატეგორია: ABEK2 P3 R D</t>
  </si>
  <si>
    <t>მრავალჯერადი რესპირატორის ფილტრი, A2 dაცვის დონით. იცავს ორგანული აირებისგან და ანაორთქლისგან. ერგება 3M-ის ამავე სერიის მთლიანი და ნახევარსახის რესპირატორებს. </t>
  </si>
  <si>
    <t>თავის სანათი Dual Power თავზე დასამაგრებელი, მორეზინებული ფარანი, 8 LED განათებით, დახრის კონტროლით, შესაძლებელია სინათლის მიმართვა სასურველ წერტილში. მოყვება  AAA ტიპის 3 ბატარეა.განათების ძალა: 100 ლუმენი
განათების დრო: 8 საათი 
სხივის დისტანცია: 5-10 მ.
მასალა: ABS, პოლიესტერი.</t>
  </si>
  <si>
    <t xml:space="preserve">ფელის ფანარი, დამტენი ძლიერი აკუმულატორით. </t>
  </si>
  <si>
    <t xml:space="preserve"> პოლიესტერის სრული ღვედი, სიმაღლიდან ვარდნისაგან დასაცავად. გააჩნია ფოლადის ერთი D-რგოლი ზურგის არეში და გულმკერდის არეში ტექსტილის ორი მარყუჟი.მედეგობა: 25 kN.ნაკეთობის წონა: 1 კგ.</t>
  </si>
  <si>
    <t xml:space="preserve"> თოკი ალპინისტური მთასვლელებისთვის პოლისტერი, 12 მმ, სტატიკური </t>
  </si>
  <si>
    <t>შემდუღებლის სათვალე პლასტმასის ჩარჩოთი და მუქი მინებით. ჩარჩოს გვერდებზე დატანილია ნახვრეტები ვენტილაციისთვის. თავზე ფიქსირდება ელასტიური, ზომაში რეგულირებადი ზონრით</t>
  </si>
  <si>
    <t>უფერული მინა შემდუღებლის სახის დამცავი ნიღბისათვის. ზომა 110*80*3</t>
  </si>
  <si>
    <t>სამუხლე გელის და ჰაერის ბალიშებით. აქვს რეგულირებადი ასაფხრეწი შესაკრავი. დამზადებულია 100%-ით პოლიესტერისგან.</t>
  </si>
  <si>
    <t xml:space="preserve"> კომბინირებული ხელთათმანი, რიგერი, გაუმჯობესებული ხილვადობით. დამზადებულია ნატურალური ტყავისა და ნაჭრის ჩანართებისაგან.</t>
  </si>
  <si>
    <t xml:space="preserve">400-500 მ-იანი, წითელი თეთრით </t>
  </si>
  <si>
    <t xml:space="preserve">კონსოლიდირებული ტენდერი დამცავი საშუალებების შესყიდასთან დაკავშირებით </t>
  </si>
  <si>
    <t xml:space="preserve">ერთ ფასი ლარი დღგ-ს ჩთ </t>
  </si>
  <si>
    <t xml:space="preserve">სულ ფასი ლარი დღგ-ს ჩთ </t>
  </si>
  <si>
    <t xml:space="preserve">მწარმოებელი ქვეყანა </t>
  </si>
  <si>
    <r>
      <t xml:space="preserve">. 
</t>
    </r>
    <r>
      <rPr>
        <sz val="11"/>
        <color theme="1"/>
        <rFont val="Calibri"/>
        <family val="2"/>
        <scheme val="minor"/>
      </rPr>
      <t>EN 143, EN 14387</t>
    </r>
  </si>
  <si>
    <r>
      <t xml:space="preserve"> ნატურალური ტყავის შემდუღებლის ხელთათმანი, წითელი ფერის. ნაკერები შესრულებულია ცეცხლგამძლე არამიდის ძაფით. გამძლეა მაღალი ტემპერატურისადმი ( 100</t>
    </r>
    <r>
      <rPr>
        <b/>
        <sz val="11"/>
        <color rgb="FF1C2133"/>
        <rFont val="Arial"/>
        <family val="2"/>
      </rPr>
      <t>°</t>
    </r>
    <r>
      <rPr>
        <sz val="11"/>
        <color rgb="FF1C2133"/>
        <rFont val="Arial"/>
        <family val="2"/>
      </rPr>
      <t>C-მდე). აქვს სარჩული. </t>
    </r>
  </si>
  <si>
    <t xml:space="preserve">მაღალი ხილვადობის ჟილეტი, ჰორიზონტალურად განთავსებული, 5 სანტიმეტრიანი, 2 შუქ-ამრეკლი ლენტით. იკვრება ველკრო შესაკრავით. მასალა: წონა: 120 გრ. ზომები: XL - 200; 2 XL- 100; 3XL-100. </t>
  </si>
  <si>
    <t xml:space="preserve">
სათვალეს აქვს წინა და გვერდითი დაცვა და პანორამული ხედვა. იდეალურად მოსახმარია მხედველობის სათვალესთან ერთად. მაღალი ხარისხის. </t>
  </si>
  <si>
    <t xml:space="preserve">
წითელი ფერი სამუშაო ხელთათმანი, ხაოიანი ლატექსით დაფარული. წონა 55 გრ</t>
  </si>
  <si>
    <t xml:space="preserve"> წითელი ხელთათმანი ბამბის სარჩულზე სრული პოლივინილქლორიდის დაფარვით. უზრუნველყოფს მაღალ მოქნილობას, ჭრაზე, ხეხვაზე და გაგლეჯაზე მედეგობას. </t>
  </si>
  <si>
    <t xml:space="preserve">
 შემდუღებლის ნიღაბი, მარტივად ერგება თავს ავტომატურად რეგულირებადი ხრახნის საშუალებით. შესაძლებელია დამცავი მინის შეცვლა. ზომა: 8×11 სმ</t>
  </si>
  <si>
    <t>საყოფაცხოვრებო ხელთათმანი,PVC , ზომა XL და 2 XL</t>
  </si>
  <si>
    <t>გასაშლელბი ღობე, ნიშნების გარეშე, ფერი წითელი. ამრეკლებით</t>
  </si>
  <si>
    <t xml:space="preserve">ბრენდი/ მოდელი </t>
  </si>
  <si>
    <t xml:space="preserve">კომენტარი </t>
  </si>
  <si>
    <t>ლურჯი ფერის საწვიმარი ლაბადა. აღჭურვილია მაღალ საყელოში ჩაკეცილი კაპიუშონით, ელასტიური მანჟეტებით, ქარმედეგი და წყალგაუმტარი სარქველით დაფარული ელვა შესაკრავით. ასევე, სარქველიანი ორი ჯიბით და სავენტილაციო ნასვრეტებით იღლიის არეში. წელზე და მკლავებზე ამრეკლი ლენტით. მასალა: პოლიესტერით დაფარული წყალგაუმტარი PVC.სიმკვრივე: 185 გრ. ზომები: L - 200 ცალი; XL-450; 2XL-450; 3XL - 204</t>
  </si>
  <si>
    <t>ქიმიური ნივთიერებებისგან დამცავი წინსაფარი, დამზადებულია PVC-ში ორმაგად ამოვლებული პოლიესტერისგან. </t>
  </si>
  <si>
    <t>PVC APRON chemical    წინსაფარი ქიმიური</t>
  </si>
  <si>
    <t>Nylon gloves                      ნეილონის ხელთათმანი</t>
  </si>
  <si>
    <t xml:space="preserve">პირველი შემოტანა უმოკლეს ვადაში, ხელშეკრულების გაფორმებისთანავე </t>
  </si>
  <si>
    <t xml:space="preserve">მოწოდების ვადა </t>
  </si>
  <si>
    <t>საგარანტიო პერიოდი</t>
  </si>
  <si>
    <t>საგზაო გამაფრთხილებელი ნიშანი - დრეკადი ნარინჯისფერი კონუსი მიკრო პრიზმული შუქამრეკლი ზოლით, თავზე კაუჭის გამოსდები ჭრილით.სიმაღლე: 75 სმ.წონა: 1,3 კგ.</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</si>
</sst>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0_);_(\(#,##0\);_(\ \-\ _);_(@_)"/>
  </numFmts>
  <fonts count="10">
    <font>
      <sz val="11"/>
      <color theme="1"/>
      <name val="Calibri"/>
      <family val="2"/>
      <scheme val="minor"/>
    </font>
    <font>
      <sz val="11"/>
      <color rgb="FF1C2133"/>
      <name val="Arial"/>
      <family val="2"/>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1"/>
      <name val="Segoe UI"/>
      <family val="2"/>
    </font>
    <font>
      <sz val="11"/>
      <color rgb="FF202124"/>
      <name val="Inherit"/>
    </font>
    <font>
      <b/>
      <sz val="11"/>
      <color rgb="FF1C2133"/>
      <name val="Arial"/>
      <family val="2"/>
    </font>
    <font>
      <b/>
      <sz val="11"/>
      <color rgb="FFFF0000"/>
      <name val="Calibri"/>
      <family val="2"/>
      <charset val="204"/>
      <scheme val="minor"/>
    </font>
    <font>
      <sz val="11"/>
      <color rgb="FFFF0000"/>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4"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1">
    <xf numFmtId="0" fontId="0" fillId="0" borderId="0" xfId="0"/>
    <xf numFmtId="0" fontId="1" fillId="0" borderId="1" xfId="0" applyFont="1" applyBorder="1" applyAlignment="1">
      <alignment horizontal="justify" vertical="center" wrapText="1"/>
    </xf>
    <xf numFmtId="0" fontId="1" fillId="0" borderId="1" xfId="0" applyFont="1" applyBorder="1" applyAlignment="1">
      <alignment vertical="center" wrapText="1"/>
    </xf>
    <xf numFmtId="0" fontId="4"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0" fillId="0" borderId="1" xfId="0" applyFont="1" applyBorder="1" applyAlignment="1">
      <alignment horizontal="center" vertical="center"/>
    </xf>
    <xf numFmtId="164" fontId="5" fillId="2"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Fill="1" applyBorder="1" applyAlignment="1">
      <alignment vertical="center" wrapText="1"/>
    </xf>
    <xf numFmtId="49" fontId="3" fillId="0"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49" fontId="0" fillId="0" borderId="1" xfId="0" applyNumberFormat="1" applyFont="1" applyFill="1" applyBorder="1" applyAlignment="1">
      <alignment horizontal="center" vertical="center" wrapText="1"/>
    </xf>
    <xf numFmtId="0" fontId="0" fillId="0" borderId="1" xfId="0" applyFont="1" applyBorder="1" applyAlignment="1">
      <alignment vertical="center" wrapText="1"/>
    </xf>
    <xf numFmtId="0" fontId="6" fillId="0" borderId="1" xfId="0" applyFont="1" applyBorder="1" applyAlignment="1">
      <alignment horizontal="left" vertical="center" wrapText="1"/>
    </xf>
    <xf numFmtId="0" fontId="6" fillId="2" borderId="1" xfId="0" applyFont="1" applyFill="1" applyBorder="1" applyAlignment="1">
      <alignment horizontal="left" vertical="center" wrapText="1"/>
    </xf>
    <xf numFmtId="0" fontId="0" fillId="0" borderId="1" xfId="0" applyFont="1" applyBorder="1" applyAlignment="1">
      <alignment vertical="center"/>
    </xf>
    <xf numFmtId="0" fontId="1" fillId="0" borderId="1" xfId="0" applyFont="1" applyBorder="1" applyAlignment="1">
      <alignment vertical="center"/>
    </xf>
    <xf numFmtId="0" fontId="0" fillId="2" borderId="1" xfId="0" applyFont="1" applyFill="1" applyBorder="1" applyAlignment="1">
      <alignment horizontal="center" vertical="center" wrapText="1"/>
    </xf>
    <xf numFmtId="0" fontId="0" fillId="0" borderId="0" xfId="0" applyFont="1" applyAlignment="1">
      <alignment horizontal="center" vertical="center"/>
    </xf>
    <xf numFmtId="0" fontId="0" fillId="2" borderId="0" xfId="0" applyFont="1" applyFill="1" applyAlignment="1">
      <alignment horizontal="center" vertical="center" wrapText="1"/>
    </xf>
    <xf numFmtId="0" fontId="0" fillId="0" borderId="0" xfId="0" applyFont="1" applyAlignment="1">
      <alignment vertical="center"/>
    </xf>
    <xf numFmtId="0" fontId="4"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1" xfId="0" applyFont="1" applyBorder="1" applyAlignment="1">
      <alignment vertical="center"/>
    </xf>
    <xf numFmtId="0" fontId="4" fillId="0" borderId="0" xfId="0" applyFont="1" applyAlignment="1">
      <alignment vertical="center"/>
    </xf>
    <xf numFmtId="0" fontId="0" fillId="0" borderId="1" xfId="0" applyFont="1" applyFill="1" applyBorder="1" applyAlignment="1">
      <alignment vertical="center"/>
    </xf>
    <xf numFmtId="0" fontId="0" fillId="0" borderId="0" xfId="0" applyFont="1" applyFill="1" applyAlignment="1">
      <alignment vertical="center"/>
    </xf>
    <xf numFmtId="0" fontId="9" fillId="0" borderId="1" xfId="0" applyFont="1" applyFill="1" applyBorder="1" applyAlignment="1">
      <alignment vertical="center"/>
    </xf>
    <xf numFmtId="0" fontId="9" fillId="0" borderId="1" xfId="0" applyFont="1" applyBorder="1" applyAlignment="1">
      <alignment vertical="center"/>
    </xf>
    <xf numFmtId="0" fontId="9" fillId="0" borderId="1" xfId="0" applyFont="1" applyBorder="1" applyAlignment="1">
      <alignment vertical="center" wrapText="1"/>
    </xf>
    <xf numFmtId="0" fontId="9" fillId="0" borderId="0" xfId="0" applyFont="1" applyAlignment="1">
      <alignment vertical="center"/>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cellXfs>
  <cellStyles count="1">
    <cellStyle name="Normal" xfId="0" builtinId="0"/>
  </cellStyles>
  <dxfs count="5">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3</xdr:col>
      <xdr:colOff>304800</xdr:colOff>
      <xdr:row>2</xdr:row>
      <xdr:rowOff>304800</xdr:rowOff>
    </xdr:to>
    <xdr:sp macro="" textlink="">
      <xdr:nvSpPr>
        <xdr:cNvPr id="1026" name="AutoShape 2" descr="დამცავი სათვალე გამჭირვალე - 2300297307 | MGP"/>
        <xdr:cNvSpPr>
          <a:spLocks noChangeAspect="1" noChangeArrowheads="1"/>
        </xdr:cNvSpPr>
      </xdr:nvSpPr>
      <xdr:spPr bwMode="auto">
        <a:xfrm>
          <a:off x="14074140" y="14958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xdr:row>
      <xdr:rowOff>0</xdr:rowOff>
    </xdr:from>
    <xdr:to>
      <xdr:col>3</xdr:col>
      <xdr:colOff>304800</xdr:colOff>
      <xdr:row>2</xdr:row>
      <xdr:rowOff>304800</xdr:rowOff>
    </xdr:to>
    <xdr:sp macro="" textlink="">
      <xdr:nvSpPr>
        <xdr:cNvPr id="1028" name="AutoShape 4" descr="დამცავი სათვალე გამჭირვალე - 2300297307 | MGP"/>
        <xdr:cNvSpPr>
          <a:spLocks noChangeAspect="1" noChangeArrowheads="1"/>
        </xdr:cNvSpPr>
      </xdr:nvSpPr>
      <xdr:spPr bwMode="auto">
        <a:xfrm>
          <a:off x="14074140" y="14958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xdr:row>
      <xdr:rowOff>0</xdr:rowOff>
    </xdr:from>
    <xdr:to>
      <xdr:col>3</xdr:col>
      <xdr:colOff>304800</xdr:colOff>
      <xdr:row>2</xdr:row>
      <xdr:rowOff>304800</xdr:rowOff>
    </xdr:to>
    <xdr:sp macro="" textlink="">
      <xdr:nvSpPr>
        <xdr:cNvPr id="1029" name="AutoShape 5" descr="სრული ღვედი - M2M"/>
        <xdr:cNvSpPr>
          <a:spLocks noChangeAspect="1" noChangeArrowheads="1"/>
        </xdr:cNvSpPr>
      </xdr:nvSpPr>
      <xdr:spPr bwMode="auto">
        <a:xfrm>
          <a:off x="1407414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xdr:row>
      <xdr:rowOff>0</xdr:rowOff>
    </xdr:from>
    <xdr:to>
      <xdr:col>3</xdr:col>
      <xdr:colOff>304800</xdr:colOff>
      <xdr:row>2</xdr:row>
      <xdr:rowOff>304800</xdr:rowOff>
    </xdr:to>
    <xdr:sp macro="" textlink="">
      <xdr:nvSpPr>
        <xdr:cNvPr id="1030" name="AutoShape 6" descr="სრული ღვედი - M2M"/>
        <xdr:cNvSpPr>
          <a:spLocks noChangeAspect="1" noChangeArrowheads="1"/>
        </xdr:cNvSpPr>
      </xdr:nvSpPr>
      <xdr:spPr bwMode="auto">
        <a:xfrm>
          <a:off x="1407414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400050</xdr:colOff>
      <xdr:row>26</xdr:row>
      <xdr:rowOff>6350</xdr:rowOff>
    </xdr:from>
    <xdr:to>
      <xdr:col>3</xdr:col>
      <xdr:colOff>1857120</xdr:colOff>
      <xdr:row>26</xdr:row>
      <xdr:rowOff>1467460</xdr:rowOff>
    </xdr:to>
    <xdr:pic>
      <xdr:nvPicPr>
        <xdr:cNvPr id="10" name="Picture 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861300" y="67576700"/>
          <a:ext cx="1457070" cy="1457070"/>
        </a:xfrm>
        <a:prstGeom prst="rect">
          <a:avLst/>
        </a:prstGeom>
      </xdr:spPr>
    </xdr:pic>
    <xdr:clientData/>
  </xdr:twoCellAnchor>
  <xdr:twoCellAnchor editAs="oneCell">
    <xdr:from>
      <xdr:col>3</xdr:col>
      <xdr:colOff>330200</xdr:colOff>
      <xdr:row>27</xdr:row>
      <xdr:rowOff>31750</xdr:rowOff>
    </xdr:from>
    <xdr:to>
      <xdr:col>3</xdr:col>
      <xdr:colOff>2128676</xdr:colOff>
      <xdr:row>27</xdr:row>
      <xdr:rowOff>1232766</xdr:rowOff>
    </xdr:to>
    <xdr:pic>
      <xdr:nvPicPr>
        <xdr:cNvPr id="15" name="Picture 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91450" y="68097400"/>
          <a:ext cx="1798476" cy="1201016"/>
        </a:xfrm>
        <a:prstGeom prst="rect">
          <a:avLst/>
        </a:prstGeom>
      </xdr:spPr>
    </xdr:pic>
    <xdr:clientData/>
  </xdr:twoCellAnchor>
  <xdr:twoCellAnchor editAs="oneCell">
    <xdr:from>
      <xdr:col>3</xdr:col>
      <xdr:colOff>203200</xdr:colOff>
      <xdr:row>28</xdr:row>
      <xdr:rowOff>19050</xdr:rowOff>
    </xdr:from>
    <xdr:to>
      <xdr:col>3</xdr:col>
      <xdr:colOff>2154089</xdr:colOff>
      <xdr:row>28</xdr:row>
      <xdr:rowOff>1079846</xdr:rowOff>
    </xdr:to>
    <xdr:pic>
      <xdr:nvPicPr>
        <xdr:cNvPr id="16" name="Picture 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664450" y="69405500"/>
          <a:ext cx="1950889" cy="1060796"/>
        </a:xfrm>
        <a:prstGeom prst="rect">
          <a:avLst/>
        </a:prstGeom>
      </xdr:spPr>
    </xdr:pic>
    <xdr:clientData/>
  </xdr:twoCellAnchor>
  <xdr:twoCellAnchor editAs="oneCell">
    <xdr:from>
      <xdr:col>3</xdr:col>
      <xdr:colOff>66772</xdr:colOff>
      <xdr:row>5</xdr:row>
      <xdr:rowOff>44450</xdr:rowOff>
    </xdr:from>
    <xdr:to>
      <xdr:col>3</xdr:col>
      <xdr:colOff>1420201</xdr:colOff>
      <xdr:row>5</xdr:row>
      <xdr:rowOff>1306431</xdr:rowOff>
    </xdr:to>
    <xdr:pic>
      <xdr:nvPicPr>
        <xdr:cNvPr id="37" name="Picture 3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50939" y="7520132"/>
          <a:ext cx="1353429" cy="1261981"/>
        </a:xfrm>
        <a:prstGeom prst="rect">
          <a:avLst/>
        </a:prstGeom>
      </xdr:spPr>
    </xdr:pic>
    <xdr:clientData/>
  </xdr:twoCellAnchor>
  <xdr:twoCellAnchor editAs="oneCell">
    <xdr:from>
      <xdr:col>3</xdr:col>
      <xdr:colOff>1409700</xdr:colOff>
      <xdr:row>5</xdr:row>
      <xdr:rowOff>514350</xdr:rowOff>
    </xdr:from>
    <xdr:to>
      <xdr:col>3</xdr:col>
      <xdr:colOff>2324179</xdr:colOff>
      <xdr:row>5</xdr:row>
      <xdr:rowOff>1319092</xdr:rowOff>
    </xdr:to>
    <xdr:pic>
      <xdr:nvPicPr>
        <xdr:cNvPr id="39" name="Picture 3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70950" y="50914300"/>
          <a:ext cx="914479" cy="804742"/>
        </a:xfrm>
        <a:prstGeom prst="rect">
          <a:avLst/>
        </a:prstGeom>
      </xdr:spPr>
    </xdr:pic>
    <xdr:clientData/>
  </xdr:twoCellAnchor>
  <xdr:twoCellAnchor editAs="oneCell">
    <xdr:from>
      <xdr:col>3</xdr:col>
      <xdr:colOff>336550</xdr:colOff>
      <xdr:row>2</xdr:row>
      <xdr:rowOff>25400</xdr:rowOff>
    </xdr:from>
    <xdr:to>
      <xdr:col>3</xdr:col>
      <xdr:colOff>1708269</xdr:colOff>
      <xdr:row>2</xdr:row>
      <xdr:rowOff>1377950</xdr:rowOff>
    </xdr:to>
    <xdr:pic>
      <xdr:nvPicPr>
        <xdr:cNvPr id="12" name="Picture 1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883650" y="8743950"/>
          <a:ext cx="1371719" cy="1352550"/>
        </a:xfrm>
        <a:prstGeom prst="rect">
          <a:avLst/>
        </a:prstGeom>
      </xdr:spPr>
    </xdr:pic>
    <xdr:clientData/>
  </xdr:twoCellAnchor>
  <xdr:twoCellAnchor editAs="oneCell">
    <xdr:from>
      <xdr:col>3</xdr:col>
      <xdr:colOff>101600</xdr:colOff>
      <xdr:row>20</xdr:row>
      <xdr:rowOff>76200</xdr:rowOff>
    </xdr:from>
    <xdr:to>
      <xdr:col>3</xdr:col>
      <xdr:colOff>1961041</xdr:colOff>
      <xdr:row>20</xdr:row>
      <xdr:rowOff>960730</xdr:rowOff>
    </xdr:to>
    <xdr:pic>
      <xdr:nvPicPr>
        <xdr:cNvPr id="34" name="Picture 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648700" y="75526900"/>
          <a:ext cx="1859441" cy="884530"/>
        </a:xfrm>
        <a:prstGeom prst="rect">
          <a:avLst/>
        </a:prstGeom>
      </xdr:spPr>
    </xdr:pic>
    <xdr:clientData/>
  </xdr:twoCellAnchor>
  <xdr:twoCellAnchor editAs="oneCell">
    <xdr:from>
      <xdr:col>3</xdr:col>
      <xdr:colOff>285750</xdr:colOff>
      <xdr:row>21</xdr:row>
      <xdr:rowOff>31750</xdr:rowOff>
    </xdr:from>
    <xdr:to>
      <xdr:col>3</xdr:col>
      <xdr:colOff>1755013</xdr:colOff>
      <xdr:row>21</xdr:row>
      <xdr:rowOff>908049</xdr:rowOff>
    </xdr:to>
    <xdr:pic>
      <xdr:nvPicPr>
        <xdr:cNvPr id="41" name="Picture 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832850" y="76460350"/>
          <a:ext cx="1469263" cy="876299"/>
        </a:xfrm>
        <a:prstGeom prst="rect">
          <a:avLst/>
        </a:prstGeom>
      </xdr:spPr>
    </xdr:pic>
    <xdr:clientData/>
  </xdr:twoCellAnchor>
  <xdr:twoCellAnchor editAs="oneCell">
    <xdr:from>
      <xdr:col>3</xdr:col>
      <xdr:colOff>408295</xdr:colOff>
      <xdr:row>24</xdr:row>
      <xdr:rowOff>153939</xdr:rowOff>
    </xdr:from>
    <xdr:to>
      <xdr:col>3</xdr:col>
      <xdr:colOff>1889853</xdr:colOff>
      <xdr:row>24</xdr:row>
      <xdr:rowOff>945505</xdr:rowOff>
    </xdr:to>
    <xdr:pic>
      <xdr:nvPicPr>
        <xdr:cNvPr id="42" name="Picture 4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192462" y="55870378"/>
          <a:ext cx="1481558" cy="791566"/>
        </a:xfrm>
        <a:prstGeom prst="rect">
          <a:avLst/>
        </a:prstGeom>
      </xdr:spPr>
    </xdr:pic>
    <xdr:clientData/>
  </xdr:twoCellAnchor>
  <xdr:twoCellAnchor editAs="oneCell">
    <xdr:from>
      <xdr:col>3</xdr:col>
      <xdr:colOff>501650</xdr:colOff>
      <xdr:row>19</xdr:row>
      <xdr:rowOff>88900</xdr:rowOff>
    </xdr:from>
    <xdr:to>
      <xdr:col>3</xdr:col>
      <xdr:colOff>1824597</xdr:colOff>
      <xdr:row>19</xdr:row>
      <xdr:rowOff>1130300</xdr:rowOff>
    </xdr:to>
    <xdr:pic>
      <xdr:nvPicPr>
        <xdr:cNvPr id="43" name="Picture 4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9048750" y="73475850"/>
          <a:ext cx="1322947" cy="1041400"/>
        </a:xfrm>
        <a:prstGeom prst="rect">
          <a:avLst/>
        </a:prstGeom>
      </xdr:spPr>
    </xdr:pic>
    <xdr:clientData/>
  </xdr:twoCellAnchor>
  <xdr:twoCellAnchor editAs="oneCell">
    <xdr:from>
      <xdr:col>3</xdr:col>
      <xdr:colOff>355984</xdr:colOff>
      <xdr:row>12</xdr:row>
      <xdr:rowOff>144318</xdr:rowOff>
    </xdr:from>
    <xdr:to>
      <xdr:col>3</xdr:col>
      <xdr:colOff>1898406</xdr:colOff>
      <xdr:row>12</xdr:row>
      <xdr:rowOff>1302658</xdr:rowOff>
    </xdr:to>
    <xdr:pic>
      <xdr:nvPicPr>
        <xdr:cNvPr id="45" name="Picture 4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9140151" y="19742727"/>
          <a:ext cx="1542422" cy="1158340"/>
        </a:xfrm>
        <a:prstGeom prst="rect">
          <a:avLst/>
        </a:prstGeom>
      </xdr:spPr>
    </xdr:pic>
    <xdr:clientData/>
  </xdr:twoCellAnchor>
  <xdr:twoCellAnchor editAs="oneCell">
    <xdr:from>
      <xdr:col>3</xdr:col>
      <xdr:colOff>63500</xdr:colOff>
      <xdr:row>13</xdr:row>
      <xdr:rowOff>19050</xdr:rowOff>
    </xdr:from>
    <xdr:to>
      <xdr:col>3</xdr:col>
      <xdr:colOff>1234033</xdr:colOff>
      <xdr:row>13</xdr:row>
      <xdr:rowOff>1329804</xdr:rowOff>
    </xdr:to>
    <xdr:pic>
      <xdr:nvPicPr>
        <xdr:cNvPr id="46" name="Picture 4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524750" y="56965850"/>
          <a:ext cx="1170533" cy="1310754"/>
        </a:xfrm>
        <a:prstGeom prst="rect">
          <a:avLst/>
        </a:prstGeom>
      </xdr:spPr>
    </xdr:pic>
    <xdr:clientData/>
  </xdr:twoCellAnchor>
  <xdr:twoCellAnchor editAs="oneCell">
    <xdr:from>
      <xdr:col>3</xdr:col>
      <xdr:colOff>1444528</xdr:colOff>
      <xdr:row>13</xdr:row>
      <xdr:rowOff>82744</xdr:rowOff>
    </xdr:from>
    <xdr:to>
      <xdr:col>3</xdr:col>
      <xdr:colOff>2145629</xdr:colOff>
      <xdr:row>13</xdr:row>
      <xdr:rowOff>1271567</xdr:rowOff>
    </xdr:to>
    <xdr:pic>
      <xdr:nvPicPr>
        <xdr:cNvPr id="47" name="Picture 4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8477634" y="25203729"/>
          <a:ext cx="701101" cy="1188823"/>
        </a:xfrm>
        <a:prstGeom prst="rect">
          <a:avLst/>
        </a:prstGeom>
      </xdr:spPr>
    </xdr:pic>
    <xdr:clientData/>
  </xdr:twoCellAnchor>
  <xdr:twoCellAnchor editAs="oneCell">
    <xdr:from>
      <xdr:col>3</xdr:col>
      <xdr:colOff>696191</xdr:colOff>
      <xdr:row>6</xdr:row>
      <xdr:rowOff>535517</xdr:rowOff>
    </xdr:from>
    <xdr:to>
      <xdr:col>3</xdr:col>
      <xdr:colOff>2293481</xdr:colOff>
      <xdr:row>6</xdr:row>
      <xdr:rowOff>1901139</xdr:rowOff>
    </xdr:to>
    <xdr:pic>
      <xdr:nvPicPr>
        <xdr:cNvPr id="48" name="Picture 4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728691" y="9694911"/>
          <a:ext cx="1597290" cy="1365622"/>
        </a:xfrm>
        <a:prstGeom prst="rect">
          <a:avLst/>
        </a:prstGeom>
      </xdr:spPr>
    </xdr:pic>
    <xdr:clientData/>
  </xdr:twoCellAnchor>
  <xdr:twoCellAnchor editAs="oneCell">
    <xdr:from>
      <xdr:col>3</xdr:col>
      <xdr:colOff>234950</xdr:colOff>
      <xdr:row>8</xdr:row>
      <xdr:rowOff>44450</xdr:rowOff>
    </xdr:from>
    <xdr:to>
      <xdr:col>3</xdr:col>
      <xdr:colOff>1643248</xdr:colOff>
      <xdr:row>8</xdr:row>
      <xdr:rowOff>1269852</xdr:rowOff>
    </xdr:to>
    <xdr:pic>
      <xdr:nvPicPr>
        <xdr:cNvPr id="36" name="Picture 3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7696200" y="56927750"/>
          <a:ext cx="1408298" cy="1225402"/>
        </a:xfrm>
        <a:prstGeom prst="rect">
          <a:avLst/>
        </a:prstGeom>
      </xdr:spPr>
    </xdr:pic>
    <xdr:clientData/>
  </xdr:twoCellAnchor>
  <xdr:twoCellAnchor editAs="oneCell">
    <xdr:from>
      <xdr:col>3</xdr:col>
      <xdr:colOff>114300</xdr:colOff>
      <xdr:row>9</xdr:row>
      <xdr:rowOff>44450</xdr:rowOff>
    </xdr:from>
    <xdr:to>
      <xdr:col>3</xdr:col>
      <xdr:colOff>2284664</xdr:colOff>
      <xdr:row>9</xdr:row>
      <xdr:rowOff>1492250</xdr:rowOff>
    </xdr:to>
    <xdr:pic>
      <xdr:nvPicPr>
        <xdr:cNvPr id="38" name="Picture 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8750300" y="17005300"/>
          <a:ext cx="2170364" cy="1447800"/>
        </a:xfrm>
        <a:prstGeom prst="rect">
          <a:avLst/>
        </a:prstGeom>
      </xdr:spPr>
    </xdr:pic>
    <xdr:clientData/>
  </xdr:twoCellAnchor>
  <xdr:twoCellAnchor editAs="oneCell">
    <xdr:from>
      <xdr:col>3</xdr:col>
      <xdr:colOff>0</xdr:colOff>
      <xdr:row>7</xdr:row>
      <xdr:rowOff>0</xdr:rowOff>
    </xdr:from>
    <xdr:to>
      <xdr:col>3</xdr:col>
      <xdr:colOff>304800</xdr:colOff>
      <xdr:row>7</xdr:row>
      <xdr:rowOff>304800</xdr:rowOff>
    </xdr:to>
    <xdr:sp macro="" textlink="">
      <xdr:nvSpPr>
        <xdr:cNvPr id="1033" name="AutoShape 9" descr="CF32 ABEK2 P3 R D from www.gasmask-respirators.co.uk"/>
        <xdr:cNvSpPr>
          <a:spLocks noChangeAspect="1" noChangeArrowheads="1"/>
        </xdr:cNvSpPr>
      </xdr:nvSpPr>
      <xdr:spPr bwMode="auto">
        <a:xfrm>
          <a:off x="8001000" y="564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7</xdr:row>
      <xdr:rowOff>0</xdr:rowOff>
    </xdr:from>
    <xdr:to>
      <xdr:col>3</xdr:col>
      <xdr:colOff>304800</xdr:colOff>
      <xdr:row>7</xdr:row>
      <xdr:rowOff>304800</xdr:rowOff>
    </xdr:to>
    <xdr:sp macro="" textlink="">
      <xdr:nvSpPr>
        <xdr:cNvPr id="1034" name="AutoShape 10" descr="CF32 ABEK2 P3 R D from www.gasmask-respirators.co.uk"/>
        <xdr:cNvSpPr>
          <a:spLocks noChangeAspect="1" noChangeArrowheads="1"/>
        </xdr:cNvSpPr>
      </xdr:nvSpPr>
      <xdr:spPr bwMode="auto">
        <a:xfrm>
          <a:off x="8001000" y="564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7</xdr:row>
      <xdr:rowOff>0</xdr:rowOff>
    </xdr:from>
    <xdr:to>
      <xdr:col>3</xdr:col>
      <xdr:colOff>304800</xdr:colOff>
      <xdr:row>7</xdr:row>
      <xdr:rowOff>304800</xdr:rowOff>
    </xdr:to>
    <xdr:sp macro="" textlink="">
      <xdr:nvSpPr>
        <xdr:cNvPr id="1036" name="AutoShape 12" descr="CF32 ABEK2 P3 R D from www.gasmask-respirators.co.uk"/>
        <xdr:cNvSpPr>
          <a:spLocks noChangeAspect="1" noChangeArrowheads="1"/>
        </xdr:cNvSpPr>
      </xdr:nvSpPr>
      <xdr:spPr bwMode="auto">
        <a:xfrm>
          <a:off x="8001000" y="564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xdr:row>
      <xdr:rowOff>0</xdr:rowOff>
    </xdr:from>
    <xdr:to>
      <xdr:col>4</xdr:col>
      <xdr:colOff>304800</xdr:colOff>
      <xdr:row>15</xdr:row>
      <xdr:rowOff>304800</xdr:rowOff>
    </xdr:to>
    <xdr:sp macro="" textlink="">
      <xdr:nvSpPr>
        <xdr:cNvPr id="1038" name="AutoShape 14" descr="CF32 ABEK2 P3 R D from www.gasmask-respirators.co.uk"/>
        <xdr:cNvSpPr>
          <a:spLocks noChangeAspect="1" noChangeArrowheads="1"/>
        </xdr:cNvSpPr>
      </xdr:nvSpPr>
      <xdr:spPr bwMode="auto">
        <a:xfrm>
          <a:off x="10401300" y="564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228600</xdr:colOff>
      <xdr:row>7</xdr:row>
      <xdr:rowOff>12700</xdr:rowOff>
    </xdr:from>
    <xdr:to>
      <xdr:col>3</xdr:col>
      <xdr:colOff>2266950</xdr:colOff>
      <xdr:row>7</xdr:row>
      <xdr:rowOff>1301750</xdr:rowOff>
    </xdr:to>
    <xdr:pic>
      <xdr:nvPicPr>
        <xdr:cNvPr id="80" name="Picture 79" descr="CF32 A2B2E2K2-P3 R D DT-4045E Combination Filte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229600" y="56470550"/>
          <a:ext cx="2038350" cy="128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25</xdr:row>
      <xdr:rowOff>0</xdr:rowOff>
    </xdr:from>
    <xdr:to>
      <xdr:col>3</xdr:col>
      <xdr:colOff>304800</xdr:colOff>
      <xdr:row>25</xdr:row>
      <xdr:rowOff>304800</xdr:rowOff>
    </xdr:to>
    <xdr:sp macro="" textlink="">
      <xdr:nvSpPr>
        <xdr:cNvPr id="1027" name="AutoShape 3" descr="Black Safetoe Industrial Safety Shoes, Size: Euro 36-47#,UK 3-13, Rs 580 |  ID: 19626285962"/>
        <xdr:cNvSpPr>
          <a:spLocks noChangeAspect="1" noChangeArrowheads="1"/>
        </xdr:cNvSpPr>
      </xdr:nvSpPr>
      <xdr:spPr bwMode="auto">
        <a:xfrm>
          <a:off x="8547100" y="9184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25</xdr:row>
      <xdr:rowOff>0</xdr:rowOff>
    </xdr:from>
    <xdr:to>
      <xdr:col>3</xdr:col>
      <xdr:colOff>1029470</xdr:colOff>
      <xdr:row>25</xdr:row>
      <xdr:rowOff>1029470</xdr:rowOff>
    </xdr:to>
    <xdr:sp macro="" textlink="">
      <xdr:nvSpPr>
        <xdr:cNvPr id="4" name="AutoShape 5" descr="Black Safetoe Industrial Safety Shoes, Size: Euro 36-47#,UK 3-13, Rs 580 |  ID: 19626285962"/>
        <xdr:cNvSpPr>
          <a:spLocks noChangeAspect="1" noChangeArrowheads="1"/>
        </xdr:cNvSpPr>
      </xdr:nvSpPr>
      <xdr:spPr bwMode="auto">
        <a:xfrm>
          <a:off x="8784167" y="59189697"/>
          <a:ext cx="1029470" cy="1029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431800</xdr:colOff>
      <xdr:row>15</xdr:row>
      <xdr:rowOff>25400</xdr:rowOff>
    </xdr:from>
    <xdr:to>
      <xdr:col>3</xdr:col>
      <xdr:colOff>1384300</xdr:colOff>
      <xdr:row>15</xdr:row>
      <xdr:rowOff>850900</xdr:rowOff>
    </xdr:to>
    <xdr:pic>
      <xdr:nvPicPr>
        <xdr:cNvPr id="67" name="Picture 66" descr="http://qargili.com/wp-content/uploads/2019/02/426-%E1%83%A8%E1%83%98%E1%83%93%E1%83%90-Copy-100x100.png"/>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8978900" y="66840100"/>
          <a:ext cx="952500" cy="82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040" name="AutoShape 16" descr="Сапоги заброды полукомбинезон рыбацкие Назия С 064 купить в Оренбурге"/>
        <xdr:cNvSpPr>
          <a:spLocks noChangeAspect="1" noChangeArrowheads="1"/>
        </xdr:cNvSpPr>
      </xdr:nvSpPr>
      <xdr:spPr bwMode="auto">
        <a:xfrm>
          <a:off x="8547100" y="2847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041" name="AutoShape 17" descr="Сапоги заброды полукомбинезон рыбацкие Назия С 064 купить в Оренбурге"/>
        <xdr:cNvSpPr>
          <a:spLocks noChangeAspect="1" noChangeArrowheads="1"/>
        </xdr:cNvSpPr>
      </xdr:nvSpPr>
      <xdr:spPr bwMode="auto">
        <a:xfrm>
          <a:off x="8547100" y="2847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042" name="AutoShape 18" descr="Сапоги заброды полукомбинезон рыбацкие Назия С 064 купить в Оренбурге"/>
        <xdr:cNvSpPr>
          <a:spLocks noChangeAspect="1" noChangeArrowheads="1"/>
        </xdr:cNvSpPr>
      </xdr:nvSpPr>
      <xdr:spPr bwMode="auto">
        <a:xfrm>
          <a:off x="8547100" y="2847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043" name="AutoShape 19" descr="Рыбацкие сапоги заброды (по грудь) 43р: продажа, цена в Харькове. Обувь для  охоты и рыбалки от &quot;Интернет магазин &quot;Ловись рыбка&quot;&quot; - 234525517"/>
        <xdr:cNvSpPr>
          <a:spLocks noChangeAspect="1" noChangeArrowheads="1"/>
        </xdr:cNvSpPr>
      </xdr:nvSpPr>
      <xdr:spPr bwMode="auto">
        <a:xfrm>
          <a:off x="8547100" y="2847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045" name="AutoShape 21" descr="Рыбацкие сапоги заброды (по грудь) 43р: продажа, цена в Харькове. Обувь для  охоты и рыбалки от &quot;Интернет магазин &quot;Ловись рыбка&quot;&quot; - 234525517"/>
        <xdr:cNvSpPr>
          <a:spLocks noChangeAspect="1" noChangeArrowheads="1"/>
        </xdr:cNvSpPr>
      </xdr:nvSpPr>
      <xdr:spPr bwMode="auto">
        <a:xfrm>
          <a:off x="8547100" y="2847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600364</xdr:colOff>
      <xdr:row>3</xdr:row>
      <xdr:rowOff>387350</xdr:rowOff>
    </xdr:from>
    <xdr:to>
      <xdr:col>3</xdr:col>
      <xdr:colOff>1718511</xdr:colOff>
      <xdr:row>3</xdr:row>
      <xdr:rowOff>1301750</xdr:rowOff>
    </xdr:to>
    <xdr:pic>
      <xdr:nvPicPr>
        <xdr:cNvPr id="13" name="Picture 1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7633470" y="2802274"/>
          <a:ext cx="1118147" cy="914400"/>
        </a:xfrm>
        <a:prstGeom prst="rect">
          <a:avLst/>
        </a:prstGeom>
      </xdr:spPr>
    </xdr:pic>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025" name="AutoShape 1" descr="რასაც უწოდებენ მთავარ ელექტრო დამცავ აღჭურვილობას. დამატებითი დამცავი  აღჭურვილობა"/>
        <xdr:cNvSpPr>
          <a:spLocks noChangeAspect="1" noChangeArrowheads="1"/>
        </xdr:cNvSpPr>
      </xdr:nvSpPr>
      <xdr:spPr bwMode="auto">
        <a:xfrm>
          <a:off x="8775700" y="3571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7" name="AutoShape 1" descr="Black Electrical Rubber Mat, Rs 550/meter Siddhi Rubber Udyog | ID:  19618608697"/>
        <xdr:cNvSpPr>
          <a:spLocks noChangeAspect="1" noChangeArrowheads="1"/>
        </xdr:cNvSpPr>
      </xdr:nvSpPr>
      <xdr:spPr bwMode="auto">
        <a:xfrm>
          <a:off x="8775700" y="3772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15</xdr:row>
      <xdr:rowOff>0</xdr:rowOff>
    </xdr:from>
    <xdr:to>
      <xdr:col>3</xdr:col>
      <xdr:colOff>304800</xdr:colOff>
      <xdr:row>15</xdr:row>
      <xdr:rowOff>304800</xdr:rowOff>
    </xdr:to>
    <xdr:sp macro="" textlink="">
      <xdr:nvSpPr>
        <xdr:cNvPr id="18" name="AutoShape 2" descr="Dielectric mat, electric shock protection, anti slip, size 75x75 cm,  thickness 6|All-Purpose Cleaner| - AliExpress"/>
        <xdr:cNvSpPr>
          <a:spLocks noChangeAspect="1" noChangeArrowheads="1"/>
        </xdr:cNvSpPr>
      </xdr:nvSpPr>
      <xdr:spPr bwMode="auto">
        <a:xfrm>
          <a:off x="8775700" y="3772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15</xdr:row>
      <xdr:rowOff>0</xdr:rowOff>
    </xdr:from>
    <xdr:to>
      <xdr:col>7</xdr:col>
      <xdr:colOff>304800</xdr:colOff>
      <xdr:row>15</xdr:row>
      <xdr:rowOff>304800</xdr:rowOff>
    </xdr:to>
    <xdr:sp macro="" textlink="">
      <xdr:nvSpPr>
        <xdr:cNvPr id="19" name="AutoShape 3" descr="Dielectric mat, electric shock protection, anti slip, size 75x75 cm,  thickness 6|All-Purpose Cleaner| - AliExpress"/>
        <xdr:cNvSpPr>
          <a:spLocks noChangeAspect="1" noChangeArrowheads="1"/>
        </xdr:cNvSpPr>
      </xdr:nvSpPr>
      <xdr:spPr bwMode="auto">
        <a:xfrm>
          <a:off x="14224000" y="3772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50800</xdr:colOff>
      <xdr:row>18</xdr:row>
      <xdr:rowOff>25400</xdr:rowOff>
    </xdr:from>
    <xdr:ext cx="1828959" cy="1292464"/>
    <xdr:pic>
      <xdr:nvPicPr>
        <xdr:cNvPr id="71" name="Picture 7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525876" y="26618430"/>
          <a:ext cx="1828959" cy="1292464"/>
        </a:xfrm>
        <a:prstGeom prst="rect">
          <a:avLst/>
        </a:prstGeom>
      </xdr:spPr>
    </xdr:pic>
    <xdr:clientData/>
  </xdr:oneCellAnchor>
  <xdr:oneCellAnchor>
    <xdr:from>
      <xdr:col>3</xdr:col>
      <xdr:colOff>730250</xdr:colOff>
      <xdr:row>23</xdr:row>
      <xdr:rowOff>279400</xdr:rowOff>
    </xdr:from>
    <xdr:ext cx="1060450" cy="983123"/>
    <xdr:pic>
      <xdr:nvPicPr>
        <xdr:cNvPr id="75" name="Picture 74"/>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205326" y="43632582"/>
          <a:ext cx="1060450" cy="983123"/>
        </a:xfrm>
        <a:prstGeom prst="rect">
          <a:avLst/>
        </a:prstGeom>
      </xdr:spPr>
    </xdr:pic>
    <xdr:clientData/>
  </xdr:oneCellAnchor>
  <xdr:oneCellAnchor>
    <xdr:from>
      <xdr:col>3</xdr:col>
      <xdr:colOff>425450</xdr:colOff>
      <xdr:row>22</xdr:row>
      <xdr:rowOff>139700</xdr:rowOff>
    </xdr:from>
    <xdr:ext cx="1206499" cy="1236364"/>
    <xdr:pic>
      <xdr:nvPicPr>
        <xdr:cNvPr id="77" name="Picture 7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900526" y="42020836"/>
          <a:ext cx="1206499" cy="1236364"/>
        </a:xfrm>
        <a:prstGeom prst="rect">
          <a:avLst/>
        </a:prstGeom>
      </xdr:spPr>
    </xdr:pic>
    <xdr:clientData/>
  </xdr:oneCellAnchor>
  <xdr:twoCellAnchor editAs="oneCell">
    <xdr:from>
      <xdr:col>3</xdr:col>
      <xdr:colOff>1755294</xdr:colOff>
      <xdr:row>89</xdr:row>
      <xdr:rowOff>49453</xdr:rowOff>
    </xdr:from>
    <xdr:to>
      <xdr:col>11</xdr:col>
      <xdr:colOff>966354</xdr:colOff>
      <xdr:row>170</xdr:row>
      <xdr:rowOff>35021</xdr:rowOff>
    </xdr:to>
    <xdr:pic>
      <xdr:nvPicPr>
        <xdr:cNvPr id="23" name="Picture 22"/>
        <xdr:cNvPicPr>
          <a:picLocks noChangeAspect="1"/>
        </xdr:cNvPicPr>
      </xdr:nvPicPr>
      <xdr:blipFill>
        <a:blip xmlns:r="http://schemas.openxmlformats.org/officeDocument/2006/relationships" r:embed="rId23"/>
        <a:stretch>
          <a:fillRect/>
        </a:stretch>
      </xdr:blipFill>
      <xdr:spPr>
        <a:xfrm>
          <a:off x="8788400" y="98926650"/>
          <a:ext cx="14287500" cy="14287500"/>
        </a:xfrm>
        <a:prstGeom prst="rect">
          <a:avLst/>
        </a:prstGeom>
      </xdr:spPr>
    </xdr:pic>
    <xdr:clientData/>
  </xdr:twoCellAnchor>
  <xdr:twoCellAnchor editAs="oneCell">
    <xdr:from>
      <xdr:col>3</xdr:col>
      <xdr:colOff>365606</xdr:colOff>
      <xdr:row>25</xdr:row>
      <xdr:rowOff>153939</xdr:rowOff>
    </xdr:from>
    <xdr:to>
      <xdr:col>3</xdr:col>
      <xdr:colOff>1943486</xdr:colOff>
      <xdr:row>25</xdr:row>
      <xdr:rowOff>1635605</xdr:rowOff>
    </xdr:to>
    <xdr:pic>
      <xdr:nvPicPr>
        <xdr:cNvPr id="25" name="Picture 2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398712" y="71803106"/>
          <a:ext cx="1577880" cy="1481666"/>
        </a:xfrm>
        <a:prstGeom prst="rect">
          <a:avLst/>
        </a:prstGeom>
      </xdr:spPr>
    </xdr:pic>
    <xdr:clientData/>
  </xdr:twoCellAnchor>
  <xdr:oneCellAnchor>
    <xdr:from>
      <xdr:col>3</xdr:col>
      <xdr:colOff>0</xdr:colOff>
      <xdr:row>30</xdr:row>
      <xdr:rowOff>0</xdr:rowOff>
    </xdr:from>
    <xdr:ext cx="304800" cy="304800"/>
    <xdr:sp macro="" textlink="">
      <xdr:nvSpPr>
        <xdr:cNvPr id="91" name="AutoShape 1" descr="რასაც უწოდებენ მთავარ ელექტრო დამცავ აღჭურვილობას. დამატებითი დამცავი  აღჭურვილობა"/>
        <xdr:cNvSpPr>
          <a:spLocks noChangeAspect="1" noChangeArrowheads="1"/>
        </xdr:cNvSpPr>
      </xdr:nvSpPr>
      <xdr:spPr bwMode="auto">
        <a:xfrm>
          <a:off x="7033106" y="337993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30</xdr:row>
      <xdr:rowOff>0</xdr:rowOff>
    </xdr:from>
    <xdr:ext cx="304800" cy="304800"/>
    <xdr:sp macro="" textlink="">
      <xdr:nvSpPr>
        <xdr:cNvPr id="92" name="AutoShape 1" descr="Black Electrical Rubber Mat, Rs 550/meter Siddhi Rubber Udyog | ID:  19618608697"/>
        <xdr:cNvSpPr>
          <a:spLocks noChangeAspect="1" noChangeArrowheads="1"/>
        </xdr:cNvSpPr>
      </xdr:nvSpPr>
      <xdr:spPr bwMode="auto">
        <a:xfrm>
          <a:off x="7033106" y="337993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30</xdr:row>
      <xdr:rowOff>0</xdr:rowOff>
    </xdr:from>
    <xdr:ext cx="304800" cy="304800"/>
    <xdr:sp macro="" textlink="">
      <xdr:nvSpPr>
        <xdr:cNvPr id="93" name="AutoShape 2" descr="Dielectric mat, electric shock protection, anti slip, size 75x75 cm,  thickness 6|All-Purpose Cleaner| - AliExpress"/>
        <xdr:cNvSpPr>
          <a:spLocks noChangeAspect="1" noChangeArrowheads="1"/>
        </xdr:cNvSpPr>
      </xdr:nvSpPr>
      <xdr:spPr bwMode="auto">
        <a:xfrm>
          <a:off x="7033106" y="337993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30</xdr:row>
      <xdr:rowOff>0</xdr:rowOff>
    </xdr:from>
    <xdr:ext cx="304800" cy="304800"/>
    <xdr:sp macro="" textlink="">
      <xdr:nvSpPr>
        <xdr:cNvPr id="94" name="AutoShape 3" descr="Dielectric mat, electric shock protection, anti slip, size 75x75 cm,  thickness 6|All-Purpose Cleaner| - AliExpress"/>
        <xdr:cNvSpPr>
          <a:spLocks noChangeAspect="1" noChangeArrowheads="1"/>
        </xdr:cNvSpPr>
      </xdr:nvSpPr>
      <xdr:spPr bwMode="auto">
        <a:xfrm>
          <a:off x="20502803" y="337993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103" name="AutoShape 16" descr="Сапоги заброды полукомбинезон рыбацкие Назия С 064 купить в Оренбурге"/>
        <xdr:cNvSpPr>
          <a:spLocks noChangeAspect="1" noChangeArrowheads="1"/>
        </xdr:cNvSpPr>
      </xdr:nvSpPr>
      <xdr:spPr bwMode="auto">
        <a:xfrm>
          <a:off x="7033106" y="265930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104" name="AutoShape 17" descr="Сапоги заброды полукомбинезон рыбацкие Назия С 064 купить в Оренбурге"/>
        <xdr:cNvSpPr>
          <a:spLocks noChangeAspect="1" noChangeArrowheads="1"/>
        </xdr:cNvSpPr>
      </xdr:nvSpPr>
      <xdr:spPr bwMode="auto">
        <a:xfrm>
          <a:off x="7033106" y="265930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105" name="AutoShape 18" descr="Сапоги заброды полукомбинезон рыбацкие Назия С 064 купить в Оренбурге"/>
        <xdr:cNvSpPr>
          <a:spLocks noChangeAspect="1" noChangeArrowheads="1"/>
        </xdr:cNvSpPr>
      </xdr:nvSpPr>
      <xdr:spPr bwMode="auto">
        <a:xfrm>
          <a:off x="7033106" y="265930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106" name="AutoShape 19" descr="Рыбацкие сапоги заброды (по грудь) 43р: продажа, цена в Харькове. Обувь для  охоты и рыбалки от &quot;Интернет магазин &quot;Ловись рыбка&quot;&quot; - 234525517"/>
        <xdr:cNvSpPr>
          <a:spLocks noChangeAspect="1" noChangeArrowheads="1"/>
        </xdr:cNvSpPr>
      </xdr:nvSpPr>
      <xdr:spPr bwMode="auto">
        <a:xfrm>
          <a:off x="7033106" y="265930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107" name="AutoShape 21" descr="Рыбацкие сапоги заброды (по грудь) 43р: продажа, цена в Харькове. Обувь для  охоты и рыбалки от &quot;Интернет магазин &quot;Ловись рыбка&quot;&quot; - 234525517"/>
        <xdr:cNvSpPr>
          <a:spLocks noChangeAspect="1" noChangeArrowheads="1"/>
        </xdr:cNvSpPr>
      </xdr:nvSpPr>
      <xdr:spPr bwMode="auto">
        <a:xfrm>
          <a:off x="7033106" y="265930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254000</xdr:colOff>
      <xdr:row>30</xdr:row>
      <xdr:rowOff>95251</xdr:rowOff>
    </xdr:from>
    <xdr:ext cx="1621677" cy="1250950"/>
    <xdr:pic>
      <xdr:nvPicPr>
        <xdr:cNvPr id="111" name="Picture 11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7287106" y="31874115"/>
          <a:ext cx="1621677" cy="1250950"/>
        </a:xfrm>
        <a:prstGeom prst="rect">
          <a:avLst/>
        </a:prstGeom>
      </xdr:spPr>
    </xdr:pic>
    <xdr:clientData/>
  </xdr:oneCellAnchor>
  <xdr:oneCellAnchor>
    <xdr:from>
      <xdr:col>3</xdr:col>
      <xdr:colOff>769696</xdr:colOff>
      <xdr:row>31</xdr:row>
      <xdr:rowOff>346364</xdr:rowOff>
    </xdr:from>
    <xdr:ext cx="628380" cy="680571"/>
    <xdr:pic>
      <xdr:nvPicPr>
        <xdr:cNvPr id="112" name="Picture 11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7802802" y="33501061"/>
          <a:ext cx="628380" cy="680571"/>
        </a:xfrm>
        <a:prstGeom prst="rect">
          <a:avLst/>
        </a:prstGeom>
      </xdr:spPr>
    </xdr:pic>
    <xdr:clientData/>
  </xdr:oneCellAnchor>
  <xdr:oneCellAnchor>
    <xdr:from>
      <xdr:col>3</xdr:col>
      <xdr:colOff>881076</xdr:colOff>
      <xdr:row>32</xdr:row>
      <xdr:rowOff>327121</xdr:rowOff>
    </xdr:from>
    <xdr:ext cx="552484" cy="908286"/>
    <xdr:pic>
      <xdr:nvPicPr>
        <xdr:cNvPr id="113" name="Picture 112" descr="10"/>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7914182" y="34674848"/>
          <a:ext cx="552484" cy="9082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30</xdr:row>
      <xdr:rowOff>0</xdr:rowOff>
    </xdr:from>
    <xdr:ext cx="304800" cy="304800"/>
    <xdr:sp macro="" textlink="">
      <xdr:nvSpPr>
        <xdr:cNvPr id="114" name="AutoShape 14" descr="CF32 ABEK2 P3 R D from www.gasmask-respirators.co.uk"/>
        <xdr:cNvSpPr>
          <a:spLocks noChangeAspect="1" noChangeArrowheads="1"/>
        </xdr:cNvSpPr>
      </xdr:nvSpPr>
      <xdr:spPr bwMode="auto">
        <a:xfrm>
          <a:off x="9322955" y="3177886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311150</xdr:colOff>
      <xdr:row>33</xdr:row>
      <xdr:rowOff>19050</xdr:rowOff>
    </xdr:from>
    <xdr:ext cx="1079086" cy="1219306"/>
    <xdr:pic>
      <xdr:nvPicPr>
        <xdr:cNvPr id="115" name="Picture 114"/>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7344256" y="35704126"/>
          <a:ext cx="1079086" cy="1219306"/>
        </a:xfrm>
        <a:prstGeom prst="rect">
          <a:avLst/>
        </a:prstGeom>
      </xdr:spPr>
    </xdr:pic>
    <xdr:clientData/>
  </xdr:oneCellAnchor>
  <xdr:oneCellAnchor>
    <xdr:from>
      <xdr:col>3</xdr:col>
      <xdr:colOff>76200</xdr:colOff>
      <xdr:row>34</xdr:row>
      <xdr:rowOff>0</xdr:rowOff>
    </xdr:from>
    <xdr:ext cx="1579001" cy="1188823"/>
    <xdr:pic>
      <xdr:nvPicPr>
        <xdr:cNvPr id="116" name="Picture 115"/>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7109306" y="37022424"/>
          <a:ext cx="1579001" cy="1188823"/>
        </a:xfrm>
        <a:prstGeom prst="rect">
          <a:avLst/>
        </a:prstGeom>
      </xdr:spPr>
    </xdr:pic>
    <xdr:clientData/>
  </xdr:oneCellAnchor>
  <xdr:oneCellAnchor>
    <xdr:from>
      <xdr:col>3</xdr:col>
      <xdr:colOff>0</xdr:colOff>
      <xdr:row>16</xdr:row>
      <xdr:rowOff>0</xdr:rowOff>
    </xdr:from>
    <xdr:ext cx="304800" cy="304800"/>
    <xdr:sp macro="" textlink="">
      <xdr:nvSpPr>
        <xdr:cNvPr id="122" name="AutoShape 2" descr="დამცავი სათვალე გამჭირვალე - 2300297307 | MGP"/>
        <xdr:cNvSpPr>
          <a:spLocks noChangeAspect="1" noChangeArrowheads="1"/>
        </xdr:cNvSpPr>
      </xdr:nvSpPr>
      <xdr:spPr bwMode="auto">
        <a:xfrm>
          <a:off x="7033106" y="94287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123" name="AutoShape 4" descr="დამცავი სათვალე გამჭირვალე - 2300297307 | MGP"/>
        <xdr:cNvSpPr>
          <a:spLocks noChangeAspect="1" noChangeArrowheads="1"/>
        </xdr:cNvSpPr>
      </xdr:nvSpPr>
      <xdr:spPr bwMode="auto">
        <a:xfrm>
          <a:off x="7033106" y="94287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124" name="AutoShape 5" descr="სრული ღვედი - M2M"/>
        <xdr:cNvSpPr>
          <a:spLocks noChangeAspect="1" noChangeArrowheads="1"/>
        </xdr:cNvSpPr>
      </xdr:nvSpPr>
      <xdr:spPr bwMode="auto">
        <a:xfrm>
          <a:off x="7033106" y="94287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125" name="AutoShape 6" descr="სრული ღვედი - M2M"/>
        <xdr:cNvSpPr>
          <a:spLocks noChangeAspect="1" noChangeArrowheads="1"/>
        </xdr:cNvSpPr>
      </xdr:nvSpPr>
      <xdr:spPr bwMode="auto">
        <a:xfrm>
          <a:off x="7033106" y="94287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498571</xdr:colOff>
      <xdr:row>16</xdr:row>
      <xdr:rowOff>22128</xdr:rowOff>
    </xdr:from>
    <xdr:ext cx="1194920" cy="1420491"/>
    <xdr:pic>
      <xdr:nvPicPr>
        <xdr:cNvPr id="126" name="Picture 1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27094" y="36678946"/>
          <a:ext cx="1194920" cy="1420491"/>
        </a:xfrm>
        <a:prstGeom prst="rect">
          <a:avLst/>
        </a:prstGeom>
      </xdr:spPr>
    </xdr:pic>
    <xdr:clientData/>
  </xdr:oneCellAnchor>
  <xdr:oneCellAnchor>
    <xdr:from>
      <xdr:col>3</xdr:col>
      <xdr:colOff>400050</xdr:colOff>
      <xdr:row>17</xdr:row>
      <xdr:rowOff>450850</xdr:rowOff>
    </xdr:from>
    <xdr:ext cx="952500" cy="952500"/>
    <xdr:pic>
      <xdr:nvPicPr>
        <xdr:cNvPr id="127" name="Picture 126" descr="http://qargili.com/wp-content/uploads/2019/02/463-3-100x100.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7433156" y="8676986"/>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182802</xdr:colOff>
      <xdr:row>11</xdr:row>
      <xdr:rowOff>269394</xdr:rowOff>
    </xdr:from>
    <xdr:to>
      <xdr:col>3</xdr:col>
      <xdr:colOff>1981970</xdr:colOff>
      <xdr:row>11</xdr:row>
      <xdr:rowOff>1576340</xdr:rowOff>
    </xdr:to>
    <xdr:pic>
      <xdr:nvPicPr>
        <xdr:cNvPr id="27" name="Picture 2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215908" y="20714470"/>
          <a:ext cx="1799168" cy="1306946"/>
        </a:xfrm>
        <a:prstGeom prst="rect">
          <a:avLst/>
        </a:prstGeom>
      </xdr:spPr>
    </xdr:pic>
    <xdr:clientData/>
  </xdr:twoCellAnchor>
  <xdr:twoCellAnchor editAs="oneCell">
    <xdr:from>
      <xdr:col>3</xdr:col>
      <xdr:colOff>115455</xdr:colOff>
      <xdr:row>4</xdr:row>
      <xdr:rowOff>327122</xdr:rowOff>
    </xdr:from>
    <xdr:to>
      <xdr:col>3</xdr:col>
      <xdr:colOff>2163023</xdr:colOff>
      <xdr:row>4</xdr:row>
      <xdr:rowOff>1969442</xdr:rowOff>
    </xdr:to>
    <xdr:pic>
      <xdr:nvPicPr>
        <xdr:cNvPr id="6" name="Picture 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148561" y="4598940"/>
          <a:ext cx="2047568" cy="1642320"/>
        </a:xfrm>
        <a:prstGeom prst="rect">
          <a:avLst/>
        </a:prstGeom>
      </xdr:spPr>
    </xdr:pic>
    <xdr:clientData/>
  </xdr:twoCellAnchor>
  <xdr:twoCellAnchor editAs="oneCell">
    <xdr:from>
      <xdr:col>3</xdr:col>
      <xdr:colOff>654243</xdr:colOff>
      <xdr:row>10</xdr:row>
      <xdr:rowOff>153940</xdr:rowOff>
    </xdr:from>
    <xdr:to>
      <xdr:col>3</xdr:col>
      <xdr:colOff>1941559</xdr:colOff>
      <xdr:row>10</xdr:row>
      <xdr:rowOff>1441256</xdr:rowOff>
    </xdr:to>
    <xdr:pic>
      <xdr:nvPicPr>
        <xdr:cNvPr id="11" name="Picture 10"/>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686743" y="21849773"/>
          <a:ext cx="1287316" cy="1287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U50"/>
  <sheetViews>
    <sheetView tabSelected="1" zoomScale="66" zoomScaleNormal="66" workbookViewId="0">
      <pane xSplit="4" ySplit="2" topLeftCell="E30" activePane="bottomRight" state="frozen"/>
      <selection pane="topRight" activeCell="F1" sqref="F1"/>
      <selection pane="bottomLeft" activeCell="A3" sqref="A3"/>
      <selection pane="bottomRight" activeCell="E32" sqref="E32"/>
    </sheetView>
  </sheetViews>
  <sheetFormatPr defaultColWidth="9.109375" defaultRowHeight="14.4"/>
  <cols>
    <col min="1" max="1" width="4.5546875" style="21" customWidth="1"/>
    <col min="2" max="2" width="31.44140625" style="22" customWidth="1"/>
    <col min="3" max="3" width="27.44140625" style="21" customWidth="1"/>
    <col min="4" max="4" width="35.5546875" style="23" customWidth="1"/>
    <col min="5" max="5" width="66.6640625" style="23" customWidth="1"/>
    <col min="6" max="6" width="26.6640625" style="21" customWidth="1"/>
    <col min="7" max="7" width="16.109375" style="23" customWidth="1"/>
    <col min="8" max="8" width="20.44140625" style="29" customWidth="1"/>
    <col min="9" max="9" width="14.5546875" style="29" customWidth="1"/>
    <col min="10" max="10" width="15.88671875" style="29" customWidth="1"/>
    <col min="11" max="11" width="19.5546875" style="29" customWidth="1"/>
    <col min="12" max="12" width="16.109375" style="29" customWidth="1"/>
    <col min="13" max="14" width="12.88671875" style="23" customWidth="1"/>
    <col min="15" max="15" width="16.6640625" style="23" customWidth="1"/>
    <col min="16" max="18" width="15.44140625" style="23" customWidth="1"/>
    <col min="19" max="19" width="14.5546875" style="33" customWidth="1"/>
    <col min="20" max="16384" width="9.109375" style="23"/>
  </cols>
  <sheetData>
    <row r="1" spans="1:19" s="27" customFormat="1" ht="41.1" customHeight="1">
      <c r="A1" s="38" t="s">
        <v>100</v>
      </c>
      <c r="B1" s="39"/>
      <c r="C1" s="39"/>
      <c r="D1" s="39"/>
      <c r="E1" s="39"/>
      <c r="F1" s="40"/>
      <c r="G1" s="26"/>
      <c r="H1" s="3" t="s">
        <v>40</v>
      </c>
      <c r="I1" s="3" t="s">
        <v>41</v>
      </c>
      <c r="J1" s="3" t="s">
        <v>42</v>
      </c>
      <c r="K1" s="3" t="s">
        <v>43</v>
      </c>
      <c r="L1" s="24" t="s">
        <v>81</v>
      </c>
      <c r="M1" s="34" t="s">
        <v>101</v>
      </c>
      <c r="N1" s="34" t="s">
        <v>102</v>
      </c>
      <c r="O1" s="34" t="s">
        <v>103</v>
      </c>
      <c r="P1" s="34" t="s">
        <v>113</v>
      </c>
      <c r="Q1" s="34" t="s">
        <v>120</v>
      </c>
      <c r="R1" s="34" t="s">
        <v>121</v>
      </c>
      <c r="S1" s="36" t="s">
        <v>114</v>
      </c>
    </row>
    <row r="2" spans="1:19" ht="56.4" customHeight="1">
      <c r="A2" s="4"/>
      <c r="B2" s="5" t="s">
        <v>9</v>
      </c>
      <c r="C2" s="4" t="s">
        <v>10</v>
      </c>
      <c r="D2" s="6" t="s">
        <v>11</v>
      </c>
      <c r="E2" s="7" t="s">
        <v>82</v>
      </c>
      <c r="F2" s="4" t="s">
        <v>38</v>
      </c>
      <c r="G2" s="4" t="s">
        <v>75</v>
      </c>
      <c r="H2" s="6" t="s">
        <v>39</v>
      </c>
      <c r="I2" s="6" t="s">
        <v>39</v>
      </c>
      <c r="J2" s="6" t="s">
        <v>39</v>
      </c>
      <c r="K2" s="6" t="s">
        <v>39</v>
      </c>
      <c r="L2" s="25" t="s">
        <v>39</v>
      </c>
      <c r="M2" s="35"/>
      <c r="N2" s="35"/>
      <c r="O2" s="35"/>
      <c r="P2" s="35"/>
      <c r="Q2" s="35"/>
      <c r="R2" s="35"/>
      <c r="S2" s="37"/>
    </row>
    <row r="3" spans="1:19" s="29" customFormat="1" ht="116.25" customHeight="1">
      <c r="A3" s="8">
        <v>1</v>
      </c>
      <c r="B3" s="9" t="s">
        <v>73</v>
      </c>
      <c r="C3" s="10" t="s">
        <v>14</v>
      </c>
      <c r="D3" s="18"/>
      <c r="E3" s="11" t="s">
        <v>83</v>
      </c>
      <c r="F3" s="12" t="s">
        <v>44</v>
      </c>
      <c r="G3" s="4" t="s">
        <v>77</v>
      </c>
      <c r="H3" s="6">
        <v>60</v>
      </c>
      <c r="I3" s="6">
        <v>10</v>
      </c>
      <c r="J3" s="6">
        <v>32</v>
      </c>
      <c r="K3" s="6"/>
      <c r="L3" s="25">
        <f t="shared" ref="L3:L8" si="0">SUM(H3:K3)</f>
        <v>102</v>
      </c>
      <c r="M3" s="28"/>
      <c r="N3" s="28">
        <f>M3*L3</f>
        <v>0</v>
      </c>
      <c r="O3" s="28"/>
      <c r="P3" s="28"/>
      <c r="Q3" s="28"/>
      <c r="R3" s="28"/>
      <c r="S3" s="30"/>
    </row>
    <row r="4" spans="1:19" s="29" customFormat="1" ht="146.4" customHeight="1">
      <c r="A4" s="8">
        <v>2</v>
      </c>
      <c r="B4" s="9" t="s">
        <v>72</v>
      </c>
      <c r="C4" s="13" t="s">
        <v>8</v>
      </c>
      <c r="D4" s="18"/>
      <c r="E4" s="11" t="s">
        <v>84</v>
      </c>
      <c r="F4" s="12" t="s">
        <v>44</v>
      </c>
      <c r="G4" s="4" t="s">
        <v>78</v>
      </c>
      <c r="H4" s="6">
        <v>700</v>
      </c>
      <c r="I4" s="6"/>
      <c r="J4" s="6"/>
      <c r="K4" s="6">
        <v>100</v>
      </c>
      <c r="L4" s="25">
        <f t="shared" si="0"/>
        <v>800</v>
      </c>
      <c r="M4" s="28"/>
      <c r="N4" s="28">
        <f t="shared" ref="N4:N36" si="1">M4*L4</f>
        <v>0</v>
      </c>
      <c r="O4" s="28"/>
      <c r="P4" s="28"/>
      <c r="Q4" s="28"/>
      <c r="R4" s="28"/>
      <c r="S4" s="30"/>
    </row>
    <row r="5" spans="1:19" ht="179.4" customHeight="1">
      <c r="A5" s="8">
        <v>3</v>
      </c>
      <c r="B5" s="9" t="s">
        <v>74</v>
      </c>
      <c r="C5" s="14" t="s">
        <v>13</v>
      </c>
      <c r="D5" s="18"/>
      <c r="E5" s="15" t="s">
        <v>85</v>
      </c>
      <c r="F5" s="12" t="s">
        <v>44</v>
      </c>
      <c r="G5" s="4" t="s">
        <v>77</v>
      </c>
      <c r="H5" s="6">
        <v>10</v>
      </c>
      <c r="I5" s="6"/>
      <c r="J5" s="6"/>
      <c r="K5" s="6">
        <v>2</v>
      </c>
      <c r="L5" s="25">
        <f t="shared" si="0"/>
        <v>12</v>
      </c>
      <c r="M5" s="18"/>
      <c r="N5" s="28">
        <f t="shared" si="1"/>
        <v>0</v>
      </c>
      <c r="O5" s="18"/>
      <c r="P5" s="18"/>
      <c r="Q5" s="18"/>
      <c r="R5" s="18"/>
      <c r="S5" s="31"/>
    </row>
    <row r="6" spans="1:19" ht="205.5" customHeight="1">
      <c r="A6" s="8">
        <v>4</v>
      </c>
      <c r="B6" s="9" t="s">
        <v>86</v>
      </c>
      <c r="C6" s="10" t="s">
        <v>12</v>
      </c>
      <c r="D6" s="18"/>
      <c r="E6" s="15" t="s">
        <v>87</v>
      </c>
      <c r="F6" s="12" t="s">
        <v>44</v>
      </c>
      <c r="G6" s="4" t="s">
        <v>77</v>
      </c>
      <c r="H6" s="6">
        <v>1000</v>
      </c>
      <c r="I6" s="6">
        <v>158</v>
      </c>
      <c r="J6" s="6">
        <v>38</v>
      </c>
      <c r="K6" s="6"/>
      <c r="L6" s="25">
        <f t="shared" si="0"/>
        <v>1196</v>
      </c>
      <c r="M6" s="18"/>
      <c r="N6" s="28">
        <f t="shared" si="1"/>
        <v>0</v>
      </c>
      <c r="O6" s="18"/>
      <c r="P6" s="18"/>
      <c r="Q6" s="18"/>
      <c r="R6" s="18"/>
      <c r="S6" s="31"/>
    </row>
    <row r="7" spans="1:19" ht="296.10000000000002" customHeight="1">
      <c r="A7" s="8">
        <v>5</v>
      </c>
      <c r="B7" s="9" t="s">
        <v>71</v>
      </c>
      <c r="C7" s="2" t="s">
        <v>37</v>
      </c>
      <c r="D7" s="18"/>
      <c r="E7" s="16" t="s">
        <v>88</v>
      </c>
      <c r="F7" s="12" t="s">
        <v>44</v>
      </c>
      <c r="G7" s="4"/>
      <c r="H7" s="6"/>
      <c r="I7" s="6">
        <v>4</v>
      </c>
      <c r="J7" s="6"/>
      <c r="K7" s="6"/>
      <c r="L7" s="25">
        <f t="shared" si="0"/>
        <v>4</v>
      </c>
      <c r="M7" s="18"/>
      <c r="N7" s="28">
        <f t="shared" si="1"/>
        <v>0</v>
      </c>
      <c r="O7" s="18"/>
      <c r="P7" s="18"/>
      <c r="Q7" s="18"/>
      <c r="R7" s="18"/>
      <c r="S7" s="31"/>
    </row>
    <row r="8" spans="1:19" ht="136.5" customHeight="1">
      <c r="A8" s="8">
        <v>6</v>
      </c>
      <c r="B8" s="9" t="s">
        <v>70</v>
      </c>
      <c r="C8" s="14" t="s">
        <v>17</v>
      </c>
      <c r="D8" s="18"/>
      <c r="E8" s="1" t="s">
        <v>89</v>
      </c>
      <c r="F8" s="12" t="s">
        <v>44</v>
      </c>
      <c r="G8" s="4"/>
      <c r="H8" s="6"/>
      <c r="I8" s="6">
        <v>16</v>
      </c>
      <c r="J8" s="6"/>
      <c r="K8" s="6"/>
      <c r="L8" s="25">
        <f t="shared" si="0"/>
        <v>16</v>
      </c>
      <c r="M8" s="18"/>
      <c r="N8" s="28">
        <f t="shared" si="1"/>
        <v>0</v>
      </c>
      <c r="O8" s="18"/>
      <c r="P8" s="18"/>
      <c r="Q8" s="18"/>
      <c r="R8" s="18"/>
      <c r="S8" s="31"/>
    </row>
    <row r="9" spans="1:19" ht="176.4" customHeight="1">
      <c r="A9" s="8">
        <v>7</v>
      </c>
      <c r="B9" s="9" t="s">
        <v>69</v>
      </c>
      <c r="C9" s="14" t="s">
        <v>104</v>
      </c>
      <c r="D9" s="18"/>
      <c r="E9" s="15" t="s">
        <v>90</v>
      </c>
      <c r="F9" s="12" t="s">
        <v>44</v>
      </c>
      <c r="G9" s="4" t="s">
        <v>77</v>
      </c>
      <c r="H9" s="6">
        <v>884</v>
      </c>
      <c r="I9" s="6">
        <v>92</v>
      </c>
      <c r="J9" s="6"/>
      <c r="K9" s="6"/>
      <c r="L9" s="25">
        <f t="shared" ref="L9:L15" si="2">SUM(H9:K9)</f>
        <v>976</v>
      </c>
      <c r="M9" s="18"/>
      <c r="N9" s="28">
        <f t="shared" si="1"/>
        <v>0</v>
      </c>
      <c r="O9" s="18"/>
      <c r="P9" s="18"/>
      <c r="Q9" s="18"/>
      <c r="R9" s="18"/>
      <c r="S9" s="31"/>
    </row>
    <row r="10" spans="1:19" ht="242.1" customHeight="1">
      <c r="A10" s="8">
        <v>8</v>
      </c>
      <c r="B10" s="9" t="s">
        <v>68</v>
      </c>
      <c r="C10" s="14" t="s">
        <v>16</v>
      </c>
      <c r="D10" s="18"/>
      <c r="E10" s="2" t="s">
        <v>15</v>
      </c>
      <c r="F10" s="12" t="s">
        <v>44</v>
      </c>
      <c r="G10" s="4" t="s">
        <v>77</v>
      </c>
      <c r="H10" s="6">
        <v>107</v>
      </c>
      <c r="I10" s="6">
        <v>18</v>
      </c>
      <c r="J10" s="6"/>
      <c r="K10" s="6"/>
      <c r="L10" s="25">
        <f t="shared" si="2"/>
        <v>125</v>
      </c>
      <c r="M10" s="18"/>
      <c r="N10" s="28">
        <f t="shared" si="1"/>
        <v>0</v>
      </c>
      <c r="O10" s="18"/>
      <c r="P10" s="18"/>
      <c r="Q10" s="18"/>
      <c r="R10" s="18"/>
      <c r="S10" s="31"/>
    </row>
    <row r="11" spans="1:19" ht="185.1" customHeight="1">
      <c r="A11" s="8">
        <v>9</v>
      </c>
      <c r="B11" s="9" t="s">
        <v>67</v>
      </c>
      <c r="C11" s="8" t="s">
        <v>19</v>
      </c>
      <c r="D11" s="18"/>
      <c r="E11" s="15" t="s">
        <v>18</v>
      </c>
      <c r="F11" s="12" t="s">
        <v>44</v>
      </c>
      <c r="G11" s="4" t="s">
        <v>77</v>
      </c>
      <c r="H11" s="6">
        <v>700</v>
      </c>
      <c r="I11" s="6">
        <v>70</v>
      </c>
      <c r="J11" s="6">
        <v>100</v>
      </c>
      <c r="K11" s="6">
        <v>20</v>
      </c>
      <c r="L11" s="25">
        <f t="shared" si="2"/>
        <v>890</v>
      </c>
      <c r="M11" s="18"/>
      <c r="N11" s="28">
        <f t="shared" si="1"/>
        <v>0</v>
      </c>
      <c r="O11" s="18"/>
      <c r="P11" s="18"/>
      <c r="Q11" s="18"/>
      <c r="R11" s="18"/>
      <c r="S11" s="31"/>
    </row>
    <row r="12" spans="1:19" ht="162.9" customHeight="1">
      <c r="A12" s="8">
        <v>10</v>
      </c>
      <c r="B12" s="9" t="s">
        <v>66</v>
      </c>
      <c r="C12" s="8"/>
      <c r="D12" s="18"/>
      <c r="E12" s="2" t="s">
        <v>91</v>
      </c>
      <c r="F12" s="12" t="s">
        <v>44</v>
      </c>
      <c r="G12" s="4" t="s">
        <v>77</v>
      </c>
      <c r="H12" s="6">
        <v>70</v>
      </c>
      <c r="I12" s="6"/>
      <c r="J12" s="6"/>
      <c r="K12" s="6"/>
      <c r="L12" s="25">
        <f t="shared" si="2"/>
        <v>70</v>
      </c>
      <c r="M12" s="18"/>
      <c r="N12" s="28">
        <f t="shared" si="1"/>
        <v>0</v>
      </c>
      <c r="O12" s="18"/>
      <c r="P12" s="18"/>
      <c r="Q12" s="18"/>
      <c r="R12" s="18"/>
      <c r="S12" s="31"/>
    </row>
    <row r="13" spans="1:19" s="29" customFormat="1" ht="170.4" customHeight="1">
      <c r="A13" s="8">
        <v>11</v>
      </c>
      <c r="B13" s="9" t="s">
        <v>65</v>
      </c>
      <c r="C13" s="14" t="s">
        <v>0</v>
      </c>
      <c r="D13" s="18"/>
      <c r="E13" s="18" t="s">
        <v>92</v>
      </c>
      <c r="F13" s="12" t="s">
        <v>44</v>
      </c>
      <c r="G13" s="4" t="s">
        <v>77</v>
      </c>
      <c r="H13" s="6">
        <v>405</v>
      </c>
      <c r="I13" s="6">
        <v>32</v>
      </c>
      <c r="J13" s="6">
        <v>8</v>
      </c>
      <c r="K13" s="6">
        <v>2</v>
      </c>
      <c r="L13" s="25">
        <f t="shared" si="2"/>
        <v>447</v>
      </c>
      <c r="M13" s="28"/>
      <c r="N13" s="28">
        <f t="shared" si="1"/>
        <v>0</v>
      </c>
      <c r="O13" s="28"/>
      <c r="P13" s="28"/>
      <c r="Q13" s="28"/>
      <c r="R13" s="28"/>
      <c r="S13" s="30"/>
    </row>
    <row r="14" spans="1:19" s="29" customFormat="1" ht="151.5" customHeight="1">
      <c r="A14" s="8">
        <v>12</v>
      </c>
      <c r="B14" s="9" t="s">
        <v>64</v>
      </c>
      <c r="C14" s="19" t="s">
        <v>30</v>
      </c>
      <c r="D14" s="18"/>
      <c r="E14" s="2" t="s">
        <v>93</v>
      </c>
      <c r="F14" s="12" t="s">
        <v>44</v>
      </c>
      <c r="G14" s="4" t="s">
        <v>77</v>
      </c>
      <c r="H14" s="6">
        <v>96</v>
      </c>
      <c r="I14" s="6">
        <v>7</v>
      </c>
      <c r="J14" s="6">
        <v>2</v>
      </c>
      <c r="K14" s="6">
        <v>1</v>
      </c>
      <c r="L14" s="25">
        <f t="shared" si="2"/>
        <v>106</v>
      </c>
      <c r="M14" s="28"/>
      <c r="N14" s="28">
        <f t="shared" si="1"/>
        <v>0</v>
      </c>
      <c r="O14" s="28"/>
      <c r="P14" s="28"/>
      <c r="Q14" s="28"/>
      <c r="R14" s="28"/>
      <c r="S14" s="30"/>
    </row>
    <row r="15" spans="1:19" s="29" customFormat="1" ht="151.5" customHeight="1">
      <c r="A15" s="8">
        <v>13</v>
      </c>
      <c r="B15" s="9" t="s">
        <v>63</v>
      </c>
      <c r="C15" s="19"/>
      <c r="D15" s="18"/>
      <c r="E15" s="2" t="s">
        <v>94</v>
      </c>
      <c r="F15" s="12" t="s">
        <v>44</v>
      </c>
      <c r="G15" s="4" t="s">
        <v>76</v>
      </c>
      <c r="H15" s="6">
        <v>640</v>
      </c>
      <c r="I15" s="6">
        <v>30</v>
      </c>
      <c r="J15" s="6">
        <v>50</v>
      </c>
      <c r="K15" s="6">
        <v>20</v>
      </c>
      <c r="L15" s="25">
        <f t="shared" si="2"/>
        <v>740</v>
      </c>
      <c r="M15" s="28"/>
      <c r="N15" s="28">
        <f t="shared" si="1"/>
        <v>0</v>
      </c>
      <c r="O15" s="28"/>
      <c r="P15" s="28"/>
      <c r="Q15" s="28"/>
      <c r="R15" s="28"/>
      <c r="S15" s="30"/>
    </row>
    <row r="16" spans="1:19" ht="74.400000000000006" customHeight="1">
      <c r="A16" s="8">
        <v>14</v>
      </c>
      <c r="B16" s="9" t="s">
        <v>62</v>
      </c>
      <c r="C16" s="2" t="s">
        <v>29</v>
      </c>
      <c r="D16" s="18"/>
      <c r="E16" s="2" t="s">
        <v>106</v>
      </c>
      <c r="F16" s="12" t="s">
        <v>44</v>
      </c>
      <c r="G16" s="4" t="s">
        <v>77</v>
      </c>
      <c r="H16" s="6">
        <v>400</v>
      </c>
      <c r="I16" s="6">
        <v>42</v>
      </c>
      <c r="J16" s="6"/>
      <c r="K16" s="6"/>
      <c r="L16" s="25">
        <f t="shared" ref="L16:L25" si="3">SUM(H16:K16)</f>
        <v>442</v>
      </c>
      <c r="M16" s="18"/>
      <c r="N16" s="28">
        <f t="shared" si="1"/>
        <v>0</v>
      </c>
      <c r="O16" s="18"/>
      <c r="P16" s="18"/>
      <c r="Q16" s="18"/>
      <c r="R16" s="18"/>
      <c r="S16" s="31"/>
    </row>
    <row r="17" spans="1:21" s="29" customFormat="1" ht="120.75" customHeight="1">
      <c r="A17" s="8">
        <v>15</v>
      </c>
      <c r="B17" s="9" t="s">
        <v>117</v>
      </c>
      <c r="C17" s="19" t="s">
        <v>31</v>
      </c>
      <c r="D17" s="18"/>
      <c r="E17" s="2" t="s">
        <v>116</v>
      </c>
      <c r="F17" s="12" t="s">
        <v>44</v>
      </c>
      <c r="G17" s="4" t="s">
        <v>77</v>
      </c>
      <c r="H17" s="6"/>
      <c r="I17" s="6">
        <v>4</v>
      </c>
      <c r="J17" s="6"/>
      <c r="K17" s="6"/>
      <c r="L17" s="25">
        <f t="shared" si="3"/>
        <v>4</v>
      </c>
      <c r="M17" s="28"/>
      <c r="N17" s="28">
        <f t="shared" si="1"/>
        <v>0</v>
      </c>
      <c r="O17" s="28"/>
      <c r="P17" s="28"/>
      <c r="Q17" s="28"/>
      <c r="R17" s="28"/>
      <c r="S17" s="30"/>
    </row>
    <row r="18" spans="1:21" ht="136.5" customHeight="1">
      <c r="A18" s="8">
        <v>16</v>
      </c>
      <c r="B18" s="9" t="s">
        <v>61</v>
      </c>
      <c r="C18" s="2" t="s">
        <v>28</v>
      </c>
      <c r="D18" s="18"/>
      <c r="E18" s="2" t="s">
        <v>115</v>
      </c>
      <c r="F18" s="12" t="s">
        <v>44</v>
      </c>
      <c r="G18" s="4" t="s">
        <v>77</v>
      </c>
      <c r="H18" s="6">
        <v>1113</v>
      </c>
      <c r="I18" s="6">
        <v>151</v>
      </c>
      <c r="J18" s="6">
        <v>38</v>
      </c>
      <c r="K18" s="6">
        <v>2</v>
      </c>
      <c r="L18" s="25">
        <f t="shared" si="3"/>
        <v>1304</v>
      </c>
      <c r="M18" s="18"/>
      <c r="N18" s="28">
        <f t="shared" si="1"/>
        <v>0</v>
      </c>
      <c r="O18" s="18"/>
      <c r="P18" s="18"/>
      <c r="Q18" s="18"/>
      <c r="R18" s="18"/>
      <c r="S18" s="31"/>
      <c r="U18" s="29"/>
    </row>
    <row r="19" spans="1:21" s="29" customFormat="1" ht="116.25" customHeight="1">
      <c r="A19" s="8">
        <v>17</v>
      </c>
      <c r="B19" s="9" t="s">
        <v>60</v>
      </c>
      <c r="C19" s="2" t="s">
        <v>23</v>
      </c>
      <c r="D19" s="18"/>
      <c r="E19" s="11" t="s">
        <v>107</v>
      </c>
      <c r="F19" s="12" t="s">
        <v>44</v>
      </c>
      <c r="G19" s="4" t="s">
        <v>77</v>
      </c>
      <c r="H19" s="6">
        <v>1299</v>
      </c>
      <c r="I19" s="6">
        <v>131</v>
      </c>
      <c r="J19" s="6">
        <v>34</v>
      </c>
      <c r="K19" s="6">
        <v>6</v>
      </c>
      <c r="L19" s="25">
        <f t="shared" si="3"/>
        <v>1470</v>
      </c>
      <c r="M19" s="28"/>
      <c r="N19" s="28">
        <f t="shared" si="1"/>
        <v>0</v>
      </c>
      <c r="O19" s="28"/>
      <c r="P19" s="28"/>
      <c r="Q19" s="28"/>
      <c r="R19" s="28"/>
      <c r="S19" s="30"/>
    </row>
    <row r="20" spans="1:21" ht="212.4" customHeight="1">
      <c r="A20" s="8">
        <v>18</v>
      </c>
      <c r="B20" s="9" t="s">
        <v>59</v>
      </c>
      <c r="C20" s="2" t="s">
        <v>21</v>
      </c>
      <c r="D20" s="18"/>
      <c r="E20" s="1" t="s">
        <v>20</v>
      </c>
      <c r="F20" s="12" t="s">
        <v>44</v>
      </c>
      <c r="G20" s="4" t="s">
        <v>77</v>
      </c>
      <c r="H20" s="6">
        <v>50</v>
      </c>
      <c r="I20" s="6">
        <v>4</v>
      </c>
      <c r="J20" s="6">
        <v>1</v>
      </c>
      <c r="K20" s="6"/>
      <c r="L20" s="25">
        <f t="shared" si="3"/>
        <v>55</v>
      </c>
      <c r="M20" s="18"/>
      <c r="N20" s="28">
        <f t="shared" si="1"/>
        <v>0</v>
      </c>
      <c r="O20" s="18"/>
      <c r="P20" s="18"/>
      <c r="Q20" s="18"/>
      <c r="R20" s="18"/>
      <c r="S20" s="31"/>
      <c r="U20" s="29"/>
    </row>
    <row r="21" spans="1:21" ht="162.9" customHeight="1">
      <c r="A21" s="8">
        <v>19</v>
      </c>
      <c r="B21" s="9" t="s">
        <v>58</v>
      </c>
      <c r="C21" s="2" t="s">
        <v>2</v>
      </c>
      <c r="D21" s="18"/>
      <c r="E21" s="1" t="s">
        <v>95</v>
      </c>
      <c r="F21" s="12" t="s">
        <v>44</v>
      </c>
      <c r="G21" s="4" t="s">
        <v>77</v>
      </c>
      <c r="H21" s="6">
        <v>184</v>
      </c>
      <c r="I21" s="6">
        <v>4</v>
      </c>
      <c r="J21" s="6">
        <v>1</v>
      </c>
      <c r="K21" s="6"/>
      <c r="L21" s="25">
        <f t="shared" si="3"/>
        <v>189</v>
      </c>
      <c r="M21" s="18"/>
      <c r="N21" s="28">
        <f t="shared" si="1"/>
        <v>0</v>
      </c>
      <c r="O21" s="18"/>
      <c r="P21" s="18"/>
      <c r="Q21" s="18"/>
      <c r="R21" s="18"/>
      <c r="S21" s="31"/>
    </row>
    <row r="22" spans="1:21" ht="166.5" customHeight="1">
      <c r="A22" s="8">
        <v>20</v>
      </c>
      <c r="B22" s="9" t="s">
        <v>55</v>
      </c>
      <c r="C22" s="2" t="s">
        <v>22</v>
      </c>
      <c r="D22" s="18"/>
      <c r="E22" s="15" t="s">
        <v>110</v>
      </c>
      <c r="F22" s="12" t="s">
        <v>44</v>
      </c>
      <c r="G22" s="4" t="s">
        <v>77</v>
      </c>
      <c r="H22" s="6">
        <v>86</v>
      </c>
      <c r="I22" s="6">
        <v>4</v>
      </c>
      <c r="J22" s="6">
        <v>1</v>
      </c>
      <c r="K22" s="6"/>
      <c r="L22" s="25">
        <f t="shared" si="3"/>
        <v>91</v>
      </c>
      <c r="M22" s="18"/>
      <c r="N22" s="28">
        <f t="shared" si="1"/>
        <v>0</v>
      </c>
      <c r="O22" s="18"/>
      <c r="P22" s="18"/>
      <c r="Q22" s="18"/>
      <c r="R22" s="18"/>
      <c r="S22" s="31"/>
    </row>
    <row r="23" spans="1:21" s="29" customFormat="1" ht="161.4" customHeight="1">
      <c r="A23" s="8">
        <v>21</v>
      </c>
      <c r="B23" s="9" t="s">
        <v>56</v>
      </c>
      <c r="C23" s="2" t="s">
        <v>26</v>
      </c>
      <c r="D23" s="18"/>
      <c r="E23" s="11" t="s">
        <v>96</v>
      </c>
      <c r="F23" s="12" t="s">
        <v>44</v>
      </c>
      <c r="G23" s="4" t="s">
        <v>77</v>
      </c>
      <c r="H23" s="6">
        <v>600</v>
      </c>
      <c r="I23" s="6">
        <v>50</v>
      </c>
      <c r="J23" s="6">
        <v>12</v>
      </c>
      <c r="K23" s="6"/>
      <c r="L23" s="25">
        <f t="shared" si="3"/>
        <v>662</v>
      </c>
      <c r="M23" s="28"/>
      <c r="N23" s="28">
        <f t="shared" si="1"/>
        <v>0</v>
      </c>
      <c r="O23" s="28"/>
      <c r="P23" s="28"/>
      <c r="Q23" s="28"/>
      <c r="R23" s="28"/>
      <c r="S23" s="30"/>
    </row>
    <row r="24" spans="1:21" s="29" customFormat="1" ht="175.5" customHeight="1">
      <c r="A24" s="8">
        <v>22</v>
      </c>
      <c r="B24" s="9" t="s">
        <v>57</v>
      </c>
      <c r="C24" s="10" t="s">
        <v>25</v>
      </c>
      <c r="D24" s="18"/>
      <c r="E24" s="11" t="s">
        <v>36</v>
      </c>
      <c r="F24" s="12" t="s">
        <v>44</v>
      </c>
      <c r="G24" s="4" t="s">
        <v>77</v>
      </c>
      <c r="H24" s="6">
        <v>300</v>
      </c>
      <c r="I24" s="6">
        <v>50</v>
      </c>
      <c r="J24" s="6">
        <v>12</v>
      </c>
      <c r="K24" s="6"/>
      <c r="L24" s="25">
        <f t="shared" si="3"/>
        <v>362</v>
      </c>
      <c r="M24" s="28"/>
      <c r="N24" s="28">
        <f t="shared" si="1"/>
        <v>0</v>
      </c>
      <c r="O24" s="28"/>
      <c r="P24" s="28"/>
      <c r="Q24" s="28"/>
      <c r="R24" s="28"/>
      <c r="S24" s="30"/>
    </row>
    <row r="25" spans="1:21" ht="78.900000000000006" customHeight="1">
      <c r="A25" s="8">
        <v>23</v>
      </c>
      <c r="B25" s="9" t="s">
        <v>3</v>
      </c>
      <c r="C25" s="19" t="s">
        <v>34</v>
      </c>
      <c r="D25" s="18"/>
      <c r="E25" s="2" t="s">
        <v>97</v>
      </c>
      <c r="F25" s="12" t="s">
        <v>44</v>
      </c>
      <c r="G25" s="4" t="s">
        <v>77</v>
      </c>
      <c r="H25" s="6">
        <v>137</v>
      </c>
      <c r="I25" s="6">
        <v>4</v>
      </c>
      <c r="J25" s="6">
        <v>1</v>
      </c>
      <c r="K25" s="6"/>
      <c r="L25" s="25">
        <f t="shared" si="3"/>
        <v>142</v>
      </c>
      <c r="M25" s="18"/>
      <c r="N25" s="28">
        <f t="shared" si="1"/>
        <v>0</v>
      </c>
      <c r="O25" s="18"/>
      <c r="P25" s="18"/>
      <c r="Q25" s="18"/>
      <c r="R25" s="18"/>
      <c r="S25" s="31"/>
    </row>
    <row r="26" spans="1:21" ht="152.1" customHeight="1">
      <c r="A26" s="8">
        <v>24</v>
      </c>
      <c r="B26" s="9" t="s">
        <v>118</v>
      </c>
      <c r="C26" s="10" t="s">
        <v>27</v>
      </c>
      <c r="D26" s="18"/>
      <c r="E26" s="16" t="s">
        <v>108</v>
      </c>
      <c r="F26" s="12" t="s">
        <v>45</v>
      </c>
      <c r="G26" s="4" t="s">
        <v>78</v>
      </c>
      <c r="H26" s="6">
        <v>38852</v>
      </c>
      <c r="I26" s="6">
        <v>2676</v>
      </c>
      <c r="J26" s="6">
        <v>1188</v>
      </c>
      <c r="K26" s="6">
        <v>360</v>
      </c>
      <c r="L26" s="25">
        <f t="shared" ref="L26:L30" si="4">SUM(H26:K26)</f>
        <v>43076</v>
      </c>
      <c r="M26" s="18"/>
      <c r="N26" s="28">
        <f t="shared" si="1"/>
        <v>0</v>
      </c>
      <c r="O26" s="18"/>
      <c r="P26" s="18"/>
      <c r="Q26" s="18"/>
      <c r="R26" s="18"/>
      <c r="S26" s="32" t="s">
        <v>119</v>
      </c>
    </row>
    <row r="27" spans="1:21" ht="133.5" customHeight="1">
      <c r="A27" s="8">
        <v>25</v>
      </c>
      <c r="B27" s="9" t="s">
        <v>54</v>
      </c>
      <c r="C27" s="14" t="s">
        <v>27</v>
      </c>
      <c r="D27" s="18"/>
      <c r="E27" s="16" t="s">
        <v>98</v>
      </c>
      <c r="F27" s="12" t="s">
        <v>45</v>
      </c>
      <c r="G27" s="4" t="s">
        <v>78</v>
      </c>
      <c r="H27" s="6">
        <v>17894</v>
      </c>
      <c r="I27" s="6">
        <v>783</v>
      </c>
      <c r="J27" s="6"/>
      <c r="K27" s="6"/>
      <c r="L27" s="25">
        <f t="shared" si="4"/>
        <v>18677</v>
      </c>
      <c r="M27" s="18"/>
      <c r="N27" s="28">
        <f t="shared" si="1"/>
        <v>0</v>
      </c>
      <c r="O27" s="18"/>
      <c r="P27" s="18"/>
      <c r="Q27" s="18"/>
      <c r="R27" s="18"/>
      <c r="S27" s="32" t="s">
        <v>119</v>
      </c>
    </row>
    <row r="28" spans="1:21" ht="152.4" customHeight="1">
      <c r="A28" s="8">
        <v>26</v>
      </c>
      <c r="B28" s="9" t="s">
        <v>53</v>
      </c>
      <c r="C28" s="10" t="s">
        <v>27</v>
      </c>
      <c r="D28" s="18"/>
      <c r="E28" s="2" t="s">
        <v>109</v>
      </c>
      <c r="F28" s="12" t="s">
        <v>45</v>
      </c>
      <c r="G28" s="4" t="s">
        <v>78</v>
      </c>
      <c r="H28" s="6">
        <v>4680</v>
      </c>
      <c r="I28" s="6"/>
      <c r="J28" s="6">
        <v>396</v>
      </c>
      <c r="K28" s="6"/>
      <c r="L28" s="25">
        <f t="shared" si="4"/>
        <v>5076</v>
      </c>
      <c r="M28" s="18"/>
      <c r="N28" s="28">
        <f t="shared" si="1"/>
        <v>0</v>
      </c>
      <c r="O28" s="18"/>
      <c r="P28" s="18"/>
      <c r="Q28" s="18"/>
      <c r="R28" s="18"/>
      <c r="S28" s="32" t="s">
        <v>119</v>
      </c>
    </row>
    <row r="29" spans="1:21" ht="159.6" customHeight="1">
      <c r="A29" s="8">
        <v>27</v>
      </c>
      <c r="B29" s="9" t="s">
        <v>52</v>
      </c>
      <c r="C29" s="10" t="s">
        <v>24</v>
      </c>
      <c r="D29" s="18"/>
      <c r="E29" s="2" t="s">
        <v>105</v>
      </c>
      <c r="F29" s="12" t="s">
        <v>45</v>
      </c>
      <c r="G29" s="4" t="s">
        <v>78</v>
      </c>
      <c r="H29" s="6">
        <v>1000</v>
      </c>
      <c r="I29" s="6">
        <v>144</v>
      </c>
      <c r="J29" s="6">
        <v>24</v>
      </c>
      <c r="K29" s="6"/>
      <c r="L29" s="25">
        <f t="shared" si="4"/>
        <v>1168</v>
      </c>
      <c r="M29" s="18"/>
      <c r="N29" s="28">
        <f t="shared" si="1"/>
        <v>0</v>
      </c>
      <c r="O29" s="18"/>
      <c r="P29" s="18"/>
      <c r="Q29" s="18"/>
      <c r="R29" s="18"/>
      <c r="S29" s="32" t="s">
        <v>119</v>
      </c>
    </row>
    <row r="30" spans="1:21" ht="144.9" customHeight="1">
      <c r="A30" s="8">
        <v>28</v>
      </c>
      <c r="B30" s="17" t="s">
        <v>46</v>
      </c>
      <c r="C30" s="2"/>
      <c r="D30" s="18"/>
      <c r="E30" s="15" t="s">
        <v>111</v>
      </c>
      <c r="F30" s="12" t="s">
        <v>45</v>
      </c>
      <c r="G30" s="4" t="s">
        <v>78</v>
      </c>
      <c r="H30" s="6">
        <v>2000</v>
      </c>
      <c r="I30" s="6"/>
      <c r="J30" s="6"/>
      <c r="K30" s="6"/>
      <c r="L30" s="25">
        <f t="shared" si="4"/>
        <v>2000</v>
      </c>
      <c r="M30" s="18"/>
      <c r="N30" s="28">
        <f t="shared" si="1"/>
        <v>0</v>
      </c>
      <c r="O30" s="18"/>
      <c r="P30" s="18"/>
      <c r="Q30" s="18"/>
      <c r="R30" s="18"/>
      <c r="S30" s="32" t="s">
        <v>119</v>
      </c>
    </row>
    <row r="31" spans="1:21" ht="108" customHeight="1">
      <c r="A31" s="8">
        <v>29</v>
      </c>
      <c r="B31" s="9" t="s">
        <v>47</v>
      </c>
      <c r="C31" s="2" t="s">
        <v>7</v>
      </c>
      <c r="D31" s="18"/>
      <c r="E31" s="2" t="s">
        <v>32</v>
      </c>
      <c r="F31" s="12" t="s">
        <v>45</v>
      </c>
      <c r="G31" s="4" t="s">
        <v>77</v>
      </c>
      <c r="H31" s="6">
        <v>653</v>
      </c>
      <c r="I31" s="6">
        <v>15</v>
      </c>
      <c r="J31" s="6"/>
      <c r="K31" s="6"/>
      <c r="L31" s="25">
        <f t="shared" ref="L31:L36" si="5">SUM(H31:K31)</f>
        <v>668</v>
      </c>
      <c r="M31" s="18"/>
      <c r="N31" s="28">
        <f t="shared" si="1"/>
        <v>0</v>
      </c>
      <c r="O31" s="18"/>
      <c r="P31" s="18"/>
      <c r="Q31" s="18"/>
      <c r="R31" s="18"/>
      <c r="S31" s="31"/>
    </row>
    <row r="32" spans="1:21" ht="93.9" customHeight="1">
      <c r="A32" s="8">
        <v>30</v>
      </c>
      <c r="B32" s="9" t="s">
        <v>48</v>
      </c>
      <c r="C32" s="2" t="s">
        <v>1</v>
      </c>
      <c r="D32" s="18"/>
      <c r="E32" s="2" t="s">
        <v>122</v>
      </c>
      <c r="F32" s="12" t="s">
        <v>79</v>
      </c>
      <c r="G32" s="4" t="s">
        <v>77</v>
      </c>
      <c r="H32" s="6">
        <v>482</v>
      </c>
      <c r="I32" s="6">
        <v>50</v>
      </c>
      <c r="J32" s="6"/>
      <c r="K32" s="6"/>
      <c r="L32" s="25">
        <f t="shared" si="5"/>
        <v>532</v>
      </c>
      <c r="M32" s="18"/>
      <c r="N32" s="28">
        <f t="shared" si="1"/>
        <v>0</v>
      </c>
      <c r="O32" s="18"/>
      <c r="P32" s="18"/>
      <c r="Q32" s="18"/>
      <c r="R32" s="18"/>
      <c r="S32" s="31"/>
    </row>
    <row r="33" spans="1:19" ht="105" customHeight="1">
      <c r="A33" s="8">
        <v>31</v>
      </c>
      <c r="B33" s="9" t="s">
        <v>49</v>
      </c>
      <c r="C33" s="2" t="s">
        <v>6</v>
      </c>
      <c r="D33" s="18"/>
      <c r="E33" s="2" t="s">
        <v>35</v>
      </c>
      <c r="F33" s="12" t="s">
        <v>45</v>
      </c>
      <c r="G33" s="4" t="s">
        <v>77</v>
      </c>
      <c r="H33" s="6">
        <v>3090</v>
      </c>
      <c r="I33" s="6">
        <v>50</v>
      </c>
      <c r="J33" s="6"/>
      <c r="K33" s="6"/>
      <c r="L33" s="25">
        <f t="shared" si="5"/>
        <v>3140</v>
      </c>
      <c r="M33" s="18"/>
      <c r="N33" s="28">
        <f t="shared" si="1"/>
        <v>0</v>
      </c>
      <c r="O33" s="18"/>
      <c r="P33" s="18"/>
      <c r="Q33" s="18"/>
      <c r="R33" s="18"/>
      <c r="S33" s="31"/>
    </row>
    <row r="34" spans="1:19" ht="105" customHeight="1">
      <c r="A34" s="8">
        <v>32</v>
      </c>
      <c r="B34" s="9" t="s">
        <v>50</v>
      </c>
      <c r="C34" s="2" t="s">
        <v>4</v>
      </c>
      <c r="D34" s="18"/>
      <c r="E34" s="18" t="s">
        <v>99</v>
      </c>
      <c r="F34" s="12" t="s">
        <v>45</v>
      </c>
      <c r="G34" s="4" t="s">
        <v>77</v>
      </c>
      <c r="H34" s="6">
        <v>3571</v>
      </c>
      <c r="I34" s="6">
        <v>145</v>
      </c>
      <c r="J34" s="6">
        <v>6</v>
      </c>
      <c r="K34" s="6"/>
      <c r="L34" s="25">
        <f t="shared" si="5"/>
        <v>3722</v>
      </c>
      <c r="M34" s="18"/>
      <c r="N34" s="28">
        <f t="shared" si="1"/>
        <v>0</v>
      </c>
      <c r="O34" s="18"/>
      <c r="P34" s="18"/>
      <c r="Q34" s="18"/>
      <c r="R34" s="18"/>
      <c r="S34" s="32" t="s">
        <v>119</v>
      </c>
    </row>
    <row r="35" spans="1:19" ht="98.1" customHeight="1">
      <c r="A35" s="8">
        <v>33</v>
      </c>
      <c r="B35" s="9" t="s">
        <v>51</v>
      </c>
      <c r="C35" s="2" t="s">
        <v>5</v>
      </c>
      <c r="D35" s="18"/>
      <c r="E35" s="2" t="s">
        <v>33</v>
      </c>
      <c r="F35" s="12" t="s">
        <v>45</v>
      </c>
      <c r="G35" s="4" t="s">
        <v>76</v>
      </c>
      <c r="H35" s="6">
        <v>2350</v>
      </c>
      <c r="I35" s="6">
        <v>1000</v>
      </c>
      <c r="J35" s="6"/>
      <c r="K35" s="6"/>
      <c r="L35" s="25">
        <f t="shared" si="5"/>
        <v>3350</v>
      </c>
      <c r="M35" s="18"/>
      <c r="N35" s="28">
        <f t="shared" si="1"/>
        <v>0</v>
      </c>
      <c r="O35" s="18"/>
      <c r="P35" s="18"/>
      <c r="Q35" s="18"/>
      <c r="R35" s="18"/>
      <c r="S35" s="32" t="s">
        <v>119</v>
      </c>
    </row>
    <row r="36" spans="1:19" ht="38.1" customHeight="1">
      <c r="A36" s="8">
        <v>34</v>
      </c>
      <c r="B36" s="20" t="s">
        <v>80</v>
      </c>
      <c r="C36" s="8"/>
      <c r="D36" s="18"/>
      <c r="E36" s="15" t="s">
        <v>112</v>
      </c>
      <c r="F36" s="8" t="s">
        <v>44</v>
      </c>
      <c r="G36" s="4" t="s">
        <v>77</v>
      </c>
      <c r="H36" s="6">
        <v>38</v>
      </c>
      <c r="I36" s="6">
        <v>8</v>
      </c>
      <c r="J36" s="6"/>
      <c r="K36" s="6"/>
      <c r="L36" s="25">
        <f t="shared" si="5"/>
        <v>46</v>
      </c>
      <c r="M36" s="18"/>
      <c r="N36" s="28">
        <f t="shared" si="1"/>
        <v>0</v>
      </c>
      <c r="O36" s="18"/>
      <c r="P36" s="18"/>
      <c r="Q36" s="18"/>
      <c r="R36" s="18"/>
      <c r="S36" s="31"/>
    </row>
    <row r="37" spans="1:19" ht="17.399999999999999" customHeight="1">
      <c r="A37" s="8"/>
      <c r="B37" s="20"/>
      <c r="C37" s="8"/>
      <c r="D37" s="18"/>
      <c r="E37" s="18"/>
      <c r="F37" s="8"/>
      <c r="G37" s="18"/>
      <c r="H37" s="28"/>
      <c r="I37" s="28"/>
      <c r="J37" s="28"/>
      <c r="K37" s="28"/>
      <c r="L37" s="28"/>
      <c r="M37" s="18"/>
      <c r="N37" s="18">
        <f>SUM(N3:N36)</f>
        <v>0</v>
      </c>
      <c r="O37" s="18"/>
      <c r="P37" s="18"/>
      <c r="Q37" s="18"/>
      <c r="R37" s="18"/>
      <c r="S37" s="31"/>
    </row>
    <row r="38" spans="1:19" ht="13.5" customHeight="1"/>
    <row r="44" spans="1:19" ht="98.1" customHeight="1"/>
    <row r="47" spans="1:19" ht="90.6" customHeight="1"/>
    <row r="48" spans="1:19" ht="114.9" customHeight="1"/>
    <row r="49" ht="104.1" customHeight="1"/>
    <row r="50" ht="87.9" customHeight="1"/>
  </sheetData>
  <mergeCells count="8">
    <mergeCell ref="P1:P2"/>
    <mergeCell ref="S1:S2"/>
    <mergeCell ref="Q1:Q2"/>
    <mergeCell ref="R1:R2"/>
    <mergeCell ref="A1:F1"/>
    <mergeCell ref="M1:M2"/>
    <mergeCell ref="N1:N2"/>
    <mergeCell ref="O1:O2"/>
  </mergeCells>
  <conditionalFormatting sqref="B20:B22 B25:B29">
    <cfRule type="expression" dxfId="4" priority="30">
      <formula>$A20="Yes"</formula>
    </cfRule>
  </conditionalFormatting>
  <conditionalFormatting sqref="B16">
    <cfRule type="expression" dxfId="3" priority="56">
      <formula>$A16="Yes"</formula>
    </cfRule>
  </conditionalFormatting>
  <conditionalFormatting sqref="B6">
    <cfRule type="expression" dxfId="2" priority="40">
      <formula>$A6="Yes"</formula>
    </cfRule>
  </conditionalFormatting>
  <conditionalFormatting sqref="B17">
    <cfRule type="expression" dxfId="1" priority="5">
      <formula>$A17="Yes"</formula>
    </cfRule>
  </conditionalFormatting>
  <conditionalFormatting sqref="B18">
    <cfRule type="expression" dxfId="0" priority="1">
      <formula>$A18="Yes"</formula>
    </cfRule>
  </conditionalFormatting>
  <pageMargins left="0.2" right="0.2" top="0.5" bottom="0.5" header="0.3" footer="0.3"/>
  <pageSetup scale="84" orientation="landscape" r:id="rId1"/>
  <ignoredErrors>
    <ignoredError sqref="N18"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დანართი N1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Ketevan Kandelaki</dc:creator>
  <cp:lastModifiedBy>Ketevan Kandelaki</cp:lastModifiedBy>
  <cp:lastPrinted>2022-09-05T07:57:49Z</cp:lastPrinted>
  <dcterms:created xsi:type="dcterms:W3CDTF">2019-03-01T08:54:48Z</dcterms:created>
  <dcterms:modified xsi:type="dcterms:W3CDTF">2023-02-03T13:23:54Z</dcterms:modified>
</cp:coreProperties>
</file>